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410" windowWidth="12120" windowHeight="658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<sst xmlns="http://schemas.openxmlformats.org/spreadsheetml/2006/main" count="616" uniqueCount="322">
  <si>
    <t>备注</t>
  </si>
  <si>
    <t>√</t>
  </si>
  <si>
    <t>孔静</t>
  </si>
  <si>
    <t>徐岩</t>
  </si>
  <si>
    <t>李大奎</t>
  </si>
  <si>
    <t>贾强</t>
  </si>
  <si>
    <t>白延文</t>
  </si>
  <si>
    <t>隆娜娜</t>
  </si>
  <si>
    <t>王予彬</t>
  </si>
  <si>
    <t>安涛</t>
  </si>
  <si>
    <t>郭凯</t>
  </si>
  <si>
    <t>高萌</t>
  </si>
  <si>
    <t>高珊</t>
  </si>
  <si>
    <t>高晓冬</t>
  </si>
  <si>
    <t>郭靖岩</t>
  </si>
  <si>
    <t>韩福东</t>
  </si>
  <si>
    <t>何坤</t>
  </si>
  <si>
    <t>何燕玲</t>
  </si>
  <si>
    <t>洪蜜娜</t>
  </si>
  <si>
    <t>户俊华</t>
  </si>
  <si>
    <t>黄聿杰</t>
  </si>
  <si>
    <t>纪红</t>
  </si>
  <si>
    <t>江雅珍</t>
  </si>
  <si>
    <t>李姣</t>
  </si>
  <si>
    <t>李天庆</t>
  </si>
  <si>
    <t>李阳</t>
  </si>
  <si>
    <t>林杰</t>
  </si>
  <si>
    <t>刘惠</t>
  </si>
  <si>
    <t>刘江伟</t>
  </si>
  <si>
    <t>刘文文</t>
  </si>
  <si>
    <t>刘雪峰</t>
  </si>
  <si>
    <t>马金平</t>
  </si>
  <si>
    <t>孙俊哲</t>
  </si>
  <si>
    <t>孙圣淋</t>
  </si>
  <si>
    <t>王宗申</t>
  </si>
  <si>
    <t>温道胜</t>
  </si>
  <si>
    <t>袁一斐</t>
  </si>
  <si>
    <t>袁圆</t>
  </si>
  <si>
    <t>张妍妍</t>
  </si>
  <si>
    <t>邹华</t>
  </si>
  <si>
    <t>汤传华</t>
  </si>
  <si>
    <t>刘千千</t>
  </si>
  <si>
    <t>王永聪</t>
  </si>
  <si>
    <t>孙立波</t>
  </si>
  <si>
    <t>付志强</t>
  </si>
  <si>
    <t>吕良</t>
  </si>
  <si>
    <t>孙明杰</t>
  </si>
  <si>
    <t>聂佳祺</t>
  </si>
  <si>
    <t>孙飞</t>
  </si>
  <si>
    <t>刘鹏</t>
  </si>
  <si>
    <t>石慧岗</t>
  </si>
  <si>
    <t>张政</t>
  </si>
  <si>
    <t>王建华</t>
  </si>
  <si>
    <t>申志清</t>
  </si>
  <si>
    <t>许有肖</t>
  </si>
  <si>
    <t>张云威</t>
  </si>
  <si>
    <t>张维明</t>
  </si>
  <si>
    <t>张甜</t>
  </si>
  <si>
    <t>胡晓霞</t>
  </si>
  <si>
    <t>李忠芳</t>
  </si>
  <si>
    <t>林治涛</t>
  </si>
  <si>
    <t>蒙银霞</t>
  </si>
  <si>
    <t>丁丽萍</t>
  </si>
  <si>
    <t>王杰美</t>
  </si>
  <si>
    <t>车松蔚</t>
  </si>
  <si>
    <t>田磊</t>
  </si>
  <si>
    <t>贾燕</t>
  </si>
  <si>
    <t>邵长涛</t>
  </si>
  <si>
    <t>狄成瑞</t>
  </si>
  <si>
    <t>陈成</t>
  </si>
  <si>
    <t>张凌峰</t>
  </si>
  <si>
    <t>余志鹏</t>
  </si>
  <si>
    <t>张鹏</t>
  </si>
  <si>
    <t>刘涵</t>
  </si>
  <si>
    <t>翟继强</t>
  </si>
  <si>
    <t>贾菲</t>
  </si>
  <si>
    <t>李帅</t>
  </si>
  <si>
    <t>梁延杰</t>
  </si>
  <si>
    <t>张转转</t>
  </si>
  <si>
    <t>郑亚森</t>
  </si>
  <si>
    <t>孙晓林</t>
  </si>
  <si>
    <t>李慧</t>
  </si>
  <si>
    <t>王翠玲</t>
  </si>
  <si>
    <t>张伟</t>
  </si>
  <si>
    <t>张洪迪</t>
  </si>
  <si>
    <t>陈飞</t>
  </si>
  <si>
    <t>吴建民</t>
  </si>
  <si>
    <t>何青山</t>
  </si>
  <si>
    <t>杜明</t>
  </si>
  <si>
    <t>王常斌</t>
  </si>
  <si>
    <t>刘毅</t>
  </si>
  <si>
    <t>贾宜鑫</t>
  </si>
  <si>
    <t>徐勤官</t>
  </si>
  <si>
    <t>曹以恒</t>
  </si>
  <si>
    <t>徐千贺</t>
  </si>
  <si>
    <t>全东</t>
  </si>
  <si>
    <t>何业增</t>
  </si>
  <si>
    <t>王俊</t>
  </si>
  <si>
    <t>薛朋</t>
  </si>
  <si>
    <t>张静静</t>
  </si>
  <si>
    <t>朱先俊</t>
  </si>
  <si>
    <t>李双翠</t>
  </si>
  <si>
    <t>王盼</t>
  </si>
  <si>
    <t>陈德星</t>
  </si>
  <si>
    <t>刘瑞</t>
  </si>
  <si>
    <t>戴海娜</t>
  </si>
  <si>
    <t>张姗</t>
  </si>
  <si>
    <t>王利英</t>
  </si>
  <si>
    <t>尹翔宇</t>
  </si>
  <si>
    <t>穆淑成</t>
  </si>
  <si>
    <t>李青青</t>
  </si>
  <si>
    <t>吉卫星</t>
  </si>
  <si>
    <t>林雪</t>
  </si>
  <si>
    <t>谷勤霞</t>
  </si>
  <si>
    <t>苏玉虎</t>
  </si>
  <si>
    <t>孔贝贝</t>
  </si>
  <si>
    <t>kh</t>
  </si>
  <si>
    <t>xm</t>
  </si>
  <si>
    <t>初试成绩</t>
  </si>
  <si>
    <r>
      <t>初试成绩</t>
    </r>
    <r>
      <rPr>
        <sz val="10"/>
        <rFont val="Arial"/>
        <family val="2"/>
      </rPr>
      <t>/5×60%</t>
    </r>
  </si>
  <si>
    <t>笔试加权成绩</t>
  </si>
  <si>
    <r>
      <t>笔试加权成绩6</t>
    </r>
    <r>
      <rPr>
        <sz val="12"/>
        <rFont val="Times New Roman"/>
        <family val="1"/>
      </rPr>
      <t>0%</t>
    </r>
  </si>
  <si>
    <t>面试加权成绩</t>
  </si>
  <si>
    <r>
      <t>面试加权成绩3</t>
    </r>
    <r>
      <rPr>
        <sz val="12"/>
        <rFont val="Times New Roman"/>
        <family val="1"/>
      </rPr>
      <t>5%</t>
    </r>
  </si>
  <si>
    <t>英语成绩</t>
  </si>
  <si>
    <t>复试成绩</t>
  </si>
  <si>
    <t>复试成绩40%</t>
  </si>
  <si>
    <t>录取成绩</t>
  </si>
  <si>
    <t>计划外</t>
  </si>
  <si>
    <t>104229104220625</t>
  </si>
  <si>
    <t>侯静</t>
  </si>
  <si>
    <t>√</t>
  </si>
  <si>
    <t xml:space="preserve">推免 </t>
  </si>
  <si>
    <t>104229104220630</t>
  </si>
  <si>
    <t>104229104220644</t>
  </si>
  <si>
    <t>104229104220617</t>
  </si>
  <si>
    <t>104229104220618</t>
  </si>
  <si>
    <t>104229104220619</t>
  </si>
  <si>
    <t>104229104220620</t>
  </si>
  <si>
    <t>104229104220621</t>
  </si>
  <si>
    <t>104229104220622</t>
  </si>
  <si>
    <t>104229104220623</t>
  </si>
  <si>
    <t>104229104220626</t>
  </si>
  <si>
    <t>104229104220627</t>
  </si>
  <si>
    <t>104229104220628</t>
  </si>
  <si>
    <t>104229104220629</t>
  </si>
  <si>
    <t>104229104220631</t>
  </si>
  <si>
    <t>104229104220632</t>
  </si>
  <si>
    <t>104229104220633</t>
  </si>
  <si>
    <t>104229104220634</t>
  </si>
  <si>
    <t>104229104220635</t>
  </si>
  <si>
    <t>104229104220636</t>
  </si>
  <si>
    <t>104229104220638</t>
  </si>
  <si>
    <t>104229104220639</t>
  </si>
  <si>
    <t>104229104220640</t>
  </si>
  <si>
    <t>104229104220641</t>
  </si>
  <si>
    <t>104229104220642</t>
  </si>
  <si>
    <t>104229104220643</t>
  </si>
  <si>
    <t>104229104220645</t>
  </si>
  <si>
    <t>104229104220646</t>
  </si>
  <si>
    <t>104229104220647</t>
  </si>
  <si>
    <t>104229510128002</t>
  </si>
  <si>
    <t>85</t>
  </si>
  <si>
    <t>1.333</t>
  </si>
  <si>
    <t>104229510128008</t>
  </si>
  <si>
    <t>-1</t>
  </si>
  <si>
    <t>104229510128043</t>
  </si>
  <si>
    <t>86.88</t>
  </si>
  <si>
    <t>86.75</t>
  </si>
  <si>
    <t>3</t>
  </si>
  <si>
    <t>104229510128063</t>
  </si>
  <si>
    <t>87.88</t>
  </si>
  <si>
    <t>84.3</t>
  </si>
  <si>
    <t>104229510128075</t>
  </si>
  <si>
    <t>83.6</t>
  </si>
  <si>
    <t>0.333</t>
  </si>
  <si>
    <t>104229519905968</t>
  </si>
  <si>
    <t>67.88</t>
  </si>
  <si>
    <t>77.6</t>
  </si>
  <si>
    <t>2</t>
  </si>
  <si>
    <t>104229519906028</t>
  </si>
  <si>
    <t>82.14</t>
  </si>
  <si>
    <t>0.667</t>
  </si>
  <si>
    <t>104229510128005</t>
  </si>
  <si>
    <t>83.3</t>
  </si>
  <si>
    <t>80</t>
  </si>
  <si>
    <t>2.667</t>
  </si>
  <si>
    <t>104229510128010</t>
  </si>
  <si>
    <t>77.8</t>
  </si>
  <si>
    <t>1</t>
  </si>
  <si>
    <t>104229510128012</t>
  </si>
  <si>
    <t>83.47</t>
  </si>
  <si>
    <t>3.333</t>
  </si>
  <si>
    <t>104229510128018</t>
  </si>
  <si>
    <t>82.88</t>
  </si>
  <si>
    <t>73.15</t>
  </si>
  <si>
    <t>104229510128019</t>
  </si>
  <si>
    <t>85.8</t>
  </si>
  <si>
    <t>84.59</t>
  </si>
  <si>
    <t>2.333</t>
  </si>
  <si>
    <t>104229510128021</t>
  </si>
  <si>
    <t>79</t>
  </si>
  <si>
    <t>77.59</t>
  </si>
  <si>
    <t>0</t>
  </si>
  <si>
    <t>104229510128022</t>
  </si>
  <si>
    <t>77.3</t>
  </si>
  <si>
    <t>104229510128023</t>
  </si>
  <si>
    <t>104229510128025</t>
  </si>
  <si>
    <t>104229510128027</t>
  </si>
  <si>
    <t>81.6</t>
  </si>
  <si>
    <t>3.667</t>
  </si>
  <si>
    <t>104229510128030</t>
  </si>
  <si>
    <t>89.88</t>
  </si>
  <si>
    <t>79.8</t>
  </si>
  <si>
    <t>104229510128031</t>
  </si>
  <si>
    <t>78.46</t>
  </si>
  <si>
    <t>104229510128032</t>
  </si>
  <si>
    <t>83.88</t>
  </si>
  <si>
    <t>81.8</t>
  </si>
  <si>
    <t>104229510128034</t>
  </si>
  <si>
    <t>81.2</t>
  </si>
  <si>
    <t>104229510128035</t>
  </si>
  <si>
    <t>81.3</t>
  </si>
  <si>
    <t>104229510128036</t>
  </si>
  <si>
    <t>85.86</t>
  </si>
  <si>
    <t>104229510128037</t>
  </si>
  <si>
    <t>76.93</t>
  </si>
  <si>
    <t>104229510128038</t>
  </si>
  <si>
    <t>82.47</t>
  </si>
  <si>
    <t>104229510128039</t>
  </si>
  <si>
    <t>82.6</t>
  </si>
  <si>
    <t>104229510128041</t>
  </si>
  <si>
    <t>104229510128042</t>
  </si>
  <si>
    <t>104229510128047</t>
  </si>
  <si>
    <t>104229510128052</t>
  </si>
  <si>
    <t>104229510128056</t>
  </si>
  <si>
    <t>104229510128058</t>
  </si>
  <si>
    <t>1.667</t>
  </si>
  <si>
    <t>104229510128061</t>
  </si>
  <si>
    <t>104229510128064</t>
  </si>
  <si>
    <t>104229510128066</t>
  </si>
  <si>
    <t>104229510128069</t>
  </si>
  <si>
    <t>104229510128070</t>
  </si>
  <si>
    <t>104229510128076</t>
  </si>
  <si>
    <t>4</t>
  </si>
  <si>
    <t>104229510128079</t>
  </si>
  <si>
    <t>104229510128080</t>
  </si>
  <si>
    <t>104229510128083</t>
  </si>
  <si>
    <t>104229519905933</t>
  </si>
  <si>
    <t>104229519905939</t>
  </si>
  <si>
    <t>104229519905941</t>
  </si>
  <si>
    <t>104229519905942</t>
  </si>
  <si>
    <t>104229519905944</t>
  </si>
  <si>
    <t>104229519905945</t>
  </si>
  <si>
    <t>104229519905947</t>
  </si>
  <si>
    <t>104229519905948</t>
  </si>
  <si>
    <t>104229519905950</t>
  </si>
  <si>
    <t>104229519905951</t>
  </si>
  <si>
    <t>104229519905956</t>
  </si>
  <si>
    <t>104229519905957</t>
  </si>
  <si>
    <t>104229519905958</t>
  </si>
  <si>
    <t>104229519905959</t>
  </si>
  <si>
    <t>104229519905960</t>
  </si>
  <si>
    <t>104229519905966</t>
  </si>
  <si>
    <t>104229519905967</t>
  </si>
  <si>
    <t>104229519905970</t>
  </si>
  <si>
    <t>104229519905974</t>
  </si>
  <si>
    <t>104229519905975</t>
  </si>
  <si>
    <t>104229519905976</t>
  </si>
  <si>
    <t>104229519905978</t>
  </si>
  <si>
    <t>104229519905985</t>
  </si>
  <si>
    <t>104229519905988</t>
  </si>
  <si>
    <t>104229519905990</t>
  </si>
  <si>
    <t>104229519905991</t>
  </si>
  <si>
    <t>104229519905992</t>
  </si>
  <si>
    <t>104229519905994</t>
  </si>
  <si>
    <t>104229519905998</t>
  </si>
  <si>
    <t>104229519906004</t>
  </si>
  <si>
    <t>104229519906007</t>
  </si>
  <si>
    <t>104229519906008</t>
  </si>
  <si>
    <t>104229519906010</t>
  </si>
  <si>
    <t>104229519906011</t>
  </si>
  <si>
    <t>104229519906012</t>
  </si>
  <si>
    <t>104229519906013</t>
  </si>
  <si>
    <t>104229519906015</t>
  </si>
  <si>
    <t>4.667</t>
  </si>
  <si>
    <t>104229519906016</t>
  </si>
  <si>
    <t>104229519906020</t>
  </si>
  <si>
    <t>104229519906025</t>
  </si>
  <si>
    <t>104229519906026</t>
  </si>
  <si>
    <t>104229519906027</t>
  </si>
  <si>
    <t>104229510129001</t>
  </si>
  <si>
    <t>科学学位</t>
  </si>
  <si>
    <t>104229510128067</t>
  </si>
  <si>
    <t>工程硕士</t>
  </si>
  <si>
    <t>英语测试未通过</t>
  </si>
  <si>
    <t>82.89</t>
  </si>
  <si>
    <t>50.89</t>
  </si>
  <si>
    <t>86.89</t>
  </si>
  <si>
    <t>88.89</t>
  </si>
  <si>
    <t>94.89</t>
  </si>
  <si>
    <t>84.89</t>
  </si>
  <si>
    <t>70.89</t>
  </si>
  <si>
    <t>68.89</t>
  </si>
  <si>
    <t>97.89</t>
  </si>
  <si>
    <t>78.89</t>
  </si>
  <si>
    <t>91.89</t>
  </si>
  <si>
    <t>93.89</t>
  </si>
  <si>
    <t>83.89</t>
  </si>
  <si>
    <t>2009年材料学院硕士研究生录取情况公示</t>
  </si>
  <si>
    <t>单考</t>
  </si>
  <si>
    <t>计划内</t>
  </si>
  <si>
    <t>专业学位</t>
  </si>
  <si>
    <r>
      <t>计划内：公费</t>
    </r>
    <r>
      <rPr>
        <sz val="14"/>
        <rFont val="Arial"/>
        <family val="2"/>
      </rPr>
      <t xml:space="preserve">  </t>
    </r>
  </si>
  <si>
    <t>计划外：自费、委培、定向</t>
  </si>
  <si>
    <t>注：</t>
  </si>
  <si>
    <t>√</t>
  </si>
  <si>
    <t>104229104220624</t>
  </si>
  <si>
    <t xml:space="preserve">推免 </t>
  </si>
  <si>
    <t>104229104220637</t>
  </si>
  <si>
    <t>个人放弃</t>
  </si>
  <si>
    <t>标注√者是指已被录取为研究生，录取类别见备注。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</si>
</sst>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0_ "/>
    <numFmt numFmtId="188" formatCode="0.00_ 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黑体"/>
      <family val="0"/>
    </font>
    <font>
      <sz val="12"/>
      <name val="Arial"/>
      <family val="2"/>
    </font>
    <font>
      <b/>
      <sz val="12"/>
      <name val="黑体"/>
      <family val="0"/>
    </font>
    <font>
      <sz val="12"/>
      <color indexed="10"/>
      <name val="Arial"/>
      <family val="2"/>
    </font>
    <font>
      <b/>
      <sz val="12"/>
      <color indexed="10"/>
      <name val="黑体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楷体_GB2312"/>
      <family val="3"/>
    </font>
    <font>
      <sz val="12"/>
      <color indexed="10"/>
      <name val="宋体"/>
      <family val="0"/>
    </font>
    <font>
      <sz val="10"/>
      <name val="楷体_GB2312"/>
      <family val="3"/>
    </font>
    <font>
      <sz val="16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8"/>
      <name val="宋体"/>
      <family val="0"/>
    </font>
    <font>
      <sz val="12"/>
      <color indexed="56"/>
      <name val="Arial"/>
      <family val="2"/>
    </font>
    <font>
      <sz val="12"/>
      <color indexed="56"/>
      <name val="宋体"/>
      <family val="0"/>
    </font>
    <font>
      <b/>
      <sz val="12"/>
      <color indexed="56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88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88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87" fontId="1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88" fontId="13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187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88" fontId="27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70" zoomScaleNormal="70" workbookViewId="0" topLeftCell="A114">
      <selection activeCell="A125" sqref="A125"/>
    </sheetView>
  </sheetViews>
  <sheetFormatPr defaultColWidth="9.140625" defaultRowHeight="23.25" customHeight="1"/>
  <cols>
    <col min="1" max="1" width="21.28125" style="2" customWidth="1"/>
    <col min="2" max="2" width="12.57421875" style="2" customWidth="1"/>
    <col min="3" max="3" width="10.57421875" style="2" customWidth="1"/>
    <col min="4" max="4" width="15.00390625" style="24" customWidth="1"/>
    <col min="5" max="5" width="13.7109375" style="21" customWidth="1"/>
    <col min="6" max="6" width="16.28125" style="2" customWidth="1"/>
    <col min="7" max="7" width="13.421875" style="23" customWidth="1"/>
    <col min="8" max="8" width="19.421875" style="2" customWidth="1"/>
    <col min="9" max="9" width="9.8515625" style="21" customWidth="1"/>
    <col min="10" max="10" width="9.57421875" style="2" customWidth="1"/>
    <col min="11" max="11" width="13.57421875" style="2" customWidth="1"/>
    <col min="12" max="12" width="11.140625" style="2" customWidth="1"/>
    <col min="13" max="13" width="7.421875" style="2" customWidth="1"/>
    <col min="14" max="14" width="7.28125" style="2" customWidth="1"/>
    <col min="15" max="15" width="9.00390625" style="2" customWidth="1"/>
    <col min="16" max="16" width="10.28125" style="2" customWidth="1"/>
    <col min="17" max="16384" width="9.140625" style="2" customWidth="1"/>
  </cols>
  <sheetData>
    <row r="1" spans="1:16" s="1" customFormat="1" ht="23.25" customHeight="1">
      <c r="A1" s="47" t="s">
        <v>309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3.25" customHeight="1">
      <c r="A2" s="3" t="s">
        <v>116</v>
      </c>
      <c r="B2" s="3" t="s">
        <v>117</v>
      </c>
      <c r="C2" s="4" t="s">
        <v>118</v>
      </c>
      <c r="D2" s="5" t="s">
        <v>119</v>
      </c>
      <c r="E2" s="6" t="s">
        <v>120</v>
      </c>
      <c r="F2" s="7" t="s">
        <v>121</v>
      </c>
      <c r="G2" s="22" t="s">
        <v>122</v>
      </c>
      <c r="H2" s="7" t="s">
        <v>123</v>
      </c>
      <c r="I2" s="6" t="s">
        <v>124</v>
      </c>
      <c r="J2" s="8" t="s">
        <v>125</v>
      </c>
      <c r="K2" s="7" t="s">
        <v>126</v>
      </c>
      <c r="L2" s="7" t="s">
        <v>127</v>
      </c>
      <c r="M2" s="7" t="s">
        <v>311</v>
      </c>
      <c r="N2" s="7" t="s">
        <v>128</v>
      </c>
      <c r="O2" s="27" t="s">
        <v>294</v>
      </c>
      <c r="P2" s="7" t="s">
        <v>0</v>
      </c>
    </row>
    <row r="3" spans="1:16" ht="23.25" customHeight="1">
      <c r="A3" s="17" t="s">
        <v>129</v>
      </c>
      <c r="B3" s="9" t="s">
        <v>130</v>
      </c>
      <c r="C3" s="8" t="s">
        <v>132</v>
      </c>
      <c r="D3" s="10"/>
      <c r="E3" s="11"/>
      <c r="F3" s="11"/>
      <c r="G3" s="11"/>
      <c r="H3" s="11"/>
      <c r="I3" s="11"/>
      <c r="J3" s="11"/>
      <c r="K3" s="11"/>
      <c r="L3" s="11"/>
      <c r="M3" s="15" t="s">
        <v>131</v>
      </c>
      <c r="N3" s="9"/>
      <c r="O3" s="9"/>
      <c r="P3" s="26" t="s">
        <v>292</v>
      </c>
    </row>
    <row r="4" spans="1:16" ht="23.25" customHeight="1">
      <c r="A4" s="17" t="s">
        <v>133</v>
      </c>
      <c r="B4" s="9" t="s">
        <v>2</v>
      </c>
      <c r="C4" s="8" t="s">
        <v>132</v>
      </c>
      <c r="D4" s="10"/>
      <c r="E4" s="11"/>
      <c r="F4" s="12"/>
      <c r="G4" s="11"/>
      <c r="H4" s="13"/>
      <c r="I4" s="11"/>
      <c r="J4" s="12"/>
      <c r="K4" s="13"/>
      <c r="L4" s="13"/>
      <c r="M4" s="15" t="s">
        <v>131</v>
      </c>
      <c r="N4" s="7"/>
      <c r="O4" s="7"/>
      <c r="P4" s="26" t="s">
        <v>292</v>
      </c>
    </row>
    <row r="5" spans="1:16" ht="23.25" customHeight="1">
      <c r="A5" s="17" t="s">
        <v>134</v>
      </c>
      <c r="B5" s="9" t="s">
        <v>3</v>
      </c>
      <c r="C5" s="8" t="s">
        <v>132</v>
      </c>
      <c r="D5" s="10"/>
      <c r="E5" s="11"/>
      <c r="F5" s="12"/>
      <c r="G5" s="11"/>
      <c r="H5" s="13"/>
      <c r="I5" s="11"/>
      <c r="J5" s="12"/>
      <c r="K5" s="13"/>
      <c r="L5" s="13"/>
      <c r="M5" s="15" t="s">
        <v>131</v>
      </c>
      <c r="N5" s="9"/>
      <c r="O5" s="9"/>
      <c r="P5" s="26" t="s">
        <v>292</v>
      </c>
    </row>
    <row r="6" spans="1:16" ht="23.25" customHeight="1">
      <c r="A6" s="17" t="s">
        <v>135</v>
      </c>
      <c r="B6" s="9" t="s">
        <v>11</v>
      </c>
      <c r="C6" s="8" t="s">
        <v>132</v>
      </c>
      <c r="D6" s="10"/>
      <c r="E6" s="11"/>
      <c r="F6" s="12"/>
      <c r="G6" s="11"/>
      <c r="H6" s="13"/>
      <c r="I6" s="11"/>
      <c r="J6" s="12"/>
      <c r="K6" s="13"/>
      <c r="L6" s="13"/>
      <c r="M6" s="15" t="s">
        <v>131</v>
      </c>
      <c r="N6" s="7"/>
      <c r="O6" s="7"/>
      <c r="P6" s="26" t="s">
        <v>292</v>
      </c>
    </row>
    <row r="7" spans="1:16" ht="23.25" customHeight="1">
      <c r="A7" s="17" t="s">
        <v>136</v>
      </c>
      <c r="B7" s="9" t="s">
        <v>12</v>
      </c>
      <c r="C7" s="8" t="s">
        <v>132</v>
      </c>
      <c r="D7" s="10"/>
      <c r="E7" s="11"/>
      <c r="F7" s="12"/>
      <c r="G7" s="11"/>
      <c r="H7" s="13"/>
      <c r="I7" s="11"/>
      <c r="J7" s="12"/>
      <c r="K7" s="13"/>
      <c r="L7" s="13"/>
      <c r="M7" s="15" t="s">
        <v>131</v>
      </c>
      <c r="N7" s="9"/>
      <c r="O7" s="9"/>
      <c r="P7" s="26" t="s">
        <v>292</v>
      </c>
    </row>
    <row r="8" spans="1:16" ht="23.25" customHeight="1">
      <c r="A8" s="17" t="s">
        <v>137</v>
      </c>
      <c r="B8" s="9" t="s">
        <v>13</v>
      </c>
      <c r="C8" s="8" t="s">
        <v>132</v>
      </c>
      <c r="D8" s="10"/>
      <c r="E8" s="11"/>
      <c r="F8" s="12"/>
      <c r="G8" s="11"/>
      <c r="H8" s="13"/>
      <c r="I8" s="11"/>
      <c r="J8" s="12"/>
      <c r="K8" s="13"/>
      <c r="L8" s="13"/>
      <c r="M8" s="15" t="s">
        <v>131</v>
      </c>
      <c r="N8" s="9"/>
      <c r="O8" s="9"/>
      <c r="P8" s="26" t="s">
        <v>292</v>
      </c>
    </row>
    <row r="9" spans="1:16" ht="23.25" customHeight="1">
      <c r="A9" s="17" t="s">
        <v>138</v>
      </c>
      <c r="B9" s="9" t="s">
        <v>14</v>
      </c>
      <c r="C9" s="8" t="s">
        <v>132</v>
      </c>
      <c r="D9" s="10"/>
      <c r="E9" s="11"/>
      <c r="F9" s="12"/>
      <c r="G9" s="11"/>
      <c r="H9" s="13"/>
      <c r="I9" s="11"/>
      <c r="J9" s="12"/>
      <c r="K9" s="13"/>
      <c r="L9" s="13"/>
      <c r="M9" s="15" t="s">
        <v>131</v>
      </c>
      <c r="N9" s="9"/>
      <c r="O9" s="9"/>
      <c r="P9" s="26" t="s">
        <v>292</v>
      </c>
    </row>
    <row r="10" spans="1:16" ht="23.25" customHeight="1">
      <c r="A10" s="17" t="s">
        <v>139</v>
      </c>
      <c r="B10" s="9" t="s">
        <v>15</v>
      </c>
      <c r="C10" s="8" t="s">
        <v>132</v>
      </c>
      <c r="D10" s="10"/>
      <c r="E10" s="11"/>
      <c r="F10" s="12"/>
      <c r="G10" s="11"/>
      <c r="H10" s="13"/>
      <c r="I10" s="11"/>
      <c r="J10" s="12"/>
      <c r="K10" s="13"/>
      <c r="L10" s="13"/>
      <c r="M10" s="15" t="s">
        <v>131</v>
      </c>
      <c r="N10" s="9"/>
      <c r="O10" s="9"/>
      <c r="P10" s="26" t="s">
        <v>292</v>
      </c>
    </row>
    <row r="11" spans="1:16" ht="23.25" customHeight="1">
      <c r="A11" s="17" t="s">
        <v>140</v>
      </c>
      <c r="B11" s="9" t="s">
        <v>16</v>
      </c>
      <c r="C11" s="8" t="s">
        <v>132</v>
      </c>
      <c r="D11" s="10"/>
      <c r="E11" s="11"/>
      <c r="F11" s="12"/>
      <c r="G11" s="11"/>
      <c r="H11" s="13"/>
      <c r="I11" s="11"/>
      <c r="J11" s="12"/>
      <c r="K11" s="13"/>
      <c r="L11" s="13"/>
      <c r="M11" s="15" t="s">
        <v>131</v>
      </c>
      <c r="N11" s="14"/>
      <c r="O11" s="14"/>
      <c r="P11" s="26" t="s">
        <v>292</v>
      </c>
    </row>
    <row r="12" spans="1:16" ht="23.25" customHeight="1">
      <c r="A12" s="17" t="s">
        <v>141</v>
      </c>
      <c r="B12" s="9" t="s">
        <v>17</v>
      </c>
      <c r="C12" s="8" t="s">
        <v>132</v>
      </c>
      <c r="D12" s="10"/>
      <c r="E12" s="11"/>
      <c r="F12" s="12"/>
      <c r="G12" s="11"/>
      <c r="H12" s="13"/>
      <c r="I12" s="11"/>
      <c r="J12" s="12"/>
      <c r="K12" s="13"/>
      <c r="L12" s="13"/>
      <c r="M12" s="15" t="s">
        <v>131</v>
      </c>
      <c r="N12" s="9"/>
      <c r="O12" s="9"/>
      <c r="P12" s="26" t="s">
        <v>292</v>
      </c>
    </row>
    <row r="13" spans="1:16" ht="23.25" customHeight="1">
      <c r="A13" s="43" t="s">
        <v>317</v>
      </c>
      <c r="B13" s="44" t="s">
        <v>18</v>
      </c>
      <c r="C13" s="45" t="s">
        <v>318</v>
      </c>
      <c r="D13" s="46" t="s">
        <v>320</v>
      </c>
      <c r="E13" s="11"/>
      <c r="F13" s="12"/>
      <c r="G13" s="11"/>
      <c r="H13" s="13"/>
      <c r="I13" s="11"/>
      <c r="J13" s="12"/>
      <c r="K13" s="13"/>
      <c r="L13" s="13"/>
      <c r="M13" s="15"/>
      <c r="N13" s="14"/>
      <c r="O13" s="14"/>
      <c r="P13" s="26"/>
    </row>
    <row r="14" spans="1:16" ht="23.25" customHeight="1">
      <c r="A14" s="17" t="s">
        <v>142</v>
      </c>
      <c r="B14" s="9" t="s">
        <v>19</v>
      </c>
      <c r="C14" s="8" t="s">
        <v>132</v>
      </c>
      <c r="D14" s="10"/>
      <c r="E14" s="11"/>
      <c r="F14" s="12"/>
      <c r="G14" s="11"/>
      <c r="H14" s="13"/>
      <c r="I14" s="11"/>
      <c r="J14" s="12"/>
      <c r="K14" s="13"/>
      <c r="L14" s="13"/>
      <c r="M14" s="15" t="s">
        <v>131</v>
      </c>
      <c r="N14" s="3"/>
      <c r="O14" s="3"/>
      <c r="P14" s="26" t="s">
        <v>292</v>
      </c>
    </row>
    <row r="15" spans="1:16" ht="23.25" customHeight="1">
      <c r="A15" s="17" t="s">
        <v>143</v>
      </c>
      <c r="B15" s="9" t="s">
        <v>20</v>
      </c>
      <c r="C15" s="8" t="s">
        <v>132</v>
      </c>
      <c r="D15" s="10"/>
      <c r="E15" s="11"/>
      <c r="F15" s="12"/>
      <c r="G15" s="11"/>
      <c r="H15" s="13"/>
      <c r="I15" s="11"/>
      <c r="J15" s="12"/>
      <c r="K15" s="13"/>
      <c r="L15" s="13"/>
      <c r="M15" s="15" t="s">
        <v>131</v>
      </c>
      <c r="N15" s="7"/>
      <c r="O15" s="7"/>
      <c r="P15" s="26" t="s">
        <v>292</v>
      </c>
    </row>
    <row r="16" spans="1:16" ht="23.25" customHeight="1">
      <c r="A16" s="17" t="s">
        <v>144</v>
      </c>
      <c r="B16" s="9" t="s">
        <v>21</v>
      </c>
      <c r="C16" s="8" t="s">
        <v>132</v>
      </c>
      <c r="D16" s="10"/>
      <c r="E16" s="11"/>
      <c r="F16" s="12"/>
      <c r="G16" s="11"/>
      <c r="H16" s="13"/>
      <c r="I16" s="11"/>
      <c r="J16" s="12"/>
      <c r="K16" s="13"/>
      <c r="L16" s="13"/>
      <c r="M16" s="15" t="s">
        <v>131</v>
      </c>
      <c r="N16" s="9"/>
      <c r="O16" s="9"/>
      <c r="P16" s="26" t="s">
        <v>292</v>
      </c>
    </row>
    <row r="17" spans="1:16" ht="23.25" customHeight="1">
      <c r="A17" s="17" t="s">
        <v>145</v>
      </c>
      <c r="B17" s="9" t="s">
        <v>22</v>
      </c>
      <c r="C17" s="8" t="s">
        <v>132</v>
      </c>
      <c r="D17" s="10"/>
      <c r="E17" s="11"/>
      <c r="F17" s="12"/>
      <c r="G17" s="11"/>
      <c r="H17" s="13"/>
      <c r="I17" s="11"/>
      <c r="J17" s="12"/>
      <c r="K17" s="13"/>
      <c r="L17" s="13"/>
      <c r="M17" s="15" t="s">
        <v>131</v>
      </c>
      <c r="N17" s="9"/>
      <c r="O17" s="9"/>
      <c r="P17" s="26" t="s">
        <v>292</v>
      </c>
    </row>
    <row r="18" spans="1:16" ht="23.25" customHeight="1">
      <c r="A18" s="17" t="s">
        <v>146</v>
      </c>
      <c r="B18" s="9" t="s">
        <v>23</v>
      </c>
      <c r="C18" s="8" t="s">
        <v>132</v>
      </c>
      <c r="D18" s="10"/>
      <c r="E18" s="11"/>
      <c r="F18" s="12"/>
      <c r="G18" s="11"/>
      <c r="H18" s="13"/>
      <c r="I18" s="11"/>
      <c r="J18" s="12"/>
      <c r="K18" s="13"/>
      <c r="L18" s="13"/>
      <c r="M18" s="15" t="s">
        <v>131</v>
      </c>
      <c r="N18" s="7"/>
      <c r="O18" s="7"/>
      <c r="P18" s="26" t="s">
        <v>292</v>
      </c>
    </row>
    <row r="19" spans="1:16" ht="23.25" customHeight="1">
      <c r="A19" s="17" t="s">
        <v>147</v>
      </c>
      <c r="B19" s="9" t="s">
        <v>24</v>
      </c>
      <c r="C19" s="8" t="s">
        <v>132</v>
      </c>
      <c r="D19" s="10"/>
      <c r="E19" s="11"/>
      <c r="F19" s="12"/>
      <c r="G19" s="11"/>
      <c r="H19" s="13"/>
      <c r="I19" s="11"/>
      <c r="J19" s="12"/>
      <c r="K19" s="13"/>
      <c r="L19" s="13"/>
      <c r="M19" s="15" t="s">
        <v>131</v>
      </c>
      <c r="N19" s="9"/>
      <c r="O19" s="9"/>
      <c r="P19" s="26" t="s">
        <v>292</v>
      </c>
    </row>
    <row r="20" spans="1:16" ht="23.25" customHeight="1">
      <c r="A20" s="17" t="s">
        <v>148</v>
      </c>
      <c r="B20" s="9" t="s">
        <v>25</v>
      </c>
      <c r="C20" s="8" t="s">
        <v>132</v>
      </c>
      <c r="D20" s="10"/>
      <c r="E20" s="11"/>
      <c r="F20" s="12"/>
      <c r="G20" s="11"/>
      <c r="H20" s="13"/>
      <c r="I20" s="11"/>
      <c r="J20" s="12"/>
      <c r="K20" s="13"/>
      <c r="L20" s="13"/>
      <c r="M20" s="15" t="s">
        <v>131</v>
      </c>
      <c r="N20" s="14"/>
      <c r="O20" s="14"/>
      <c r="P20" s="26" t="s">
        <v>292</v>
      </c>
    </row>
    <row r="21" spans="1:16" ht="23.25" customHeight="1">
      <c r="A21" s="17" t="s">
        <v>149</v>
      </c>
      <c r="B21" s="9" t="s">
        <v>26</v>
      </c>
      <c r="C21" s="8" t="s">
        <v>132</v>
      </c>
      <c r="D21" s="10"/>
      <c r="E21" s="11"/>
      <c r="F21" s="12"/>
      <c r="G21" s="11"/>
      <c r="H21" s="13"/>
      <c r="I21" s="11"/>
      <c r="J21" s="12"/>
      <c r="K21" s="13"/>
      <c r="L21" s="13"/>
      <c r="M21" s="15" t="s">
        <v>131</v>
      </c>
      <c r="N21" s="9"/>
      <c r="O21" s="9"/>
      <c r="P21" s="26" t="s">
        <v>292</v>
      </c>
    </row>
    <row r="22" spans="1:16" ht="23.25" customHeight="1">
      <c r="A22" s="17" t="s">
        <v>150</v>
      </c>
      <c r="B22" s="9" t="s">
        <v>27</v>
      </c>
      <c r="C22" s="8" t="s">
        <v>132</v>
      </c>
      <c r="D22" s="10"/>
      <c r="E22" s="11"/>
      <c r="F22" s="12"/>
      <c r="G22" s="11"/>
      <c r="H22" s="13"/>
      <c r="I22" s="11"/>
      <c r="J22" s="12"/>
      <c r="K22" s="13"/>
      <c r="L22" s="13"/>
      <c r="M22" s="15" t="s">
        <v>131</v>
      </c>
      <c r="N22" s="9"/>
      <c r="O22" s="9"/>
      <c r="P22" s="26" t="s">
        <v>292</v>
      </c>
    </row>
    <row r="23" spans="1:16" ht="23.25" customHeight="1">
      <c r="A23" s="17" t="s">
        <v>151</v>
      </c>
      <c r="B23" s="9" t="s">
        <v>28</v>
      </c>
      <c r="C23" s="8" t="s">
        <v>132</v>
      </c>
      <c r="D23" s="10"/>
      <c r="E23" s="11"/>
      <c r="F23" s="12"/>
      <c r="G23" s="11"/>
      <c r="H23" s="13"/>
      <c r="I23" s="11"/>
      <c r="J23" s="12"/>
      <c r="K23" s="13"/>
      <c r="L23" s="13"/>
      <c r="M23" s="15" t="s">
        <v>1</v>
      </c>
      <c r="N23" s="9"/>
      <c r="O23" s="9"/>
      <c r="P23" s="26" t="s">
        <v>292</v>
      </c>
    </row>
    <row r="24" spans="1:16" ht="23.25" customHeight="1">
      <c r="A24" s="43" t="s">
        <v>319</v>
      </c>
      <c r="B24" s="44" t="s">
        <v>29</v>
      </c>
      <c r="C24" s="45" t="s">
        <v>318</v>
      </c>
      <c r="D24" s="46" t="s">
        <v>320</v>
      </c>
      <c r="E24" s="11"/>
      <c r="F24" s="12"/>
      <c r="G24" s="11"/>
      <c r="H24" s="13"/>
      <c r="I24" s="11"/>
      <c r="J24" s="12"/>
      <c r="K24" s="13"/>
      <c r="L24" s="13"/>
      <c r="M24" s="15"/>
      <c r="N24" s="9"/>
      <c r="O24" s="9"/>
      <c r="P24" s="26"/>
    </row>
    <row r="25" spans="1:16" ht="23.25" customHeight="1">
      <c r="A25" s="17" t="s">
        <v>152</v>
      </c>
      <c r="B25" s="9" t="s">
        <v>30</v>
      </c>
      <c r="C25" s="8" t="s">
        <v>132</v>
      </c>
      <c r="D25" s="10"/>
      <c r="E25" s="11"/>
      <c r="F25" s="12"/>
      <c r="G25" s="11"/>
      <c r="H25" s="13"/>
      <c r="I25" s="11"/>
      <c r="J25" s="12"/>
      <c r="K25" s="13"/>
      <c r="L25" s="13"/>
      <c r="M25" s="15" t="s">
        <v>1</v>
      </c>
      <c r="N25" s="9"/>
      <c r="O25" s="9"/>
      <c r="P25" s="26" t="s">
        <v>292</v>
      </c>
    </row>
    <row r="26" spans="1:16" ht="23.25" customHeight="1">
      <c r="A26" s="17" t="s">
        <v>153</v>
      </c>
      <c r="B26" s="9" t="s">
        <v>31</v>
      </c>
      <c r="C26" s="8" t="s">
        <v>132</v>
      </c>
      <c r="D26" s="10"/>
      <c r="E26" s="11"/>
      <c r="F26" s="12"/>
      <c r="G26" s="11"/>
      <c r="H26" s="13"/>
      <c r="I26" s="11"/>
      <c r="J26" s="12"/>
      <c r="K26" s="13"/>
      <c r="L26" s="13"/>
      <c r="M26" s="15" t="s">
        <v>1</v>
      </c>
      <c r="N26" s="9"/>
      <c r="O26" s="9"/>
      <c r="P26" s="26" t="s">
        <v>292</v>
      </c>
    </row>
    <row r="27" spans="1:16" ht="23.25" customHeight="1">
      <c r="A27" s="17" t="s">
        <v>154</v>
      </c>
      <c r="B27" s="9" t="s">
        <v>32</v>
      </c>
      <c r="C27" s="8" t="s">
        <v>132</v>
      </c>
      <c r="D27" s="10"/>
      <c r="E27" s="11"/>
      <c r="F27" s="12"/>
      <c r="G27" s="11"/>
      <c r="H27" s="13"/>
      <c r="I27" s="11"/>
      <c r="J27" s="12"/>
      <c r="K27" s="13"/>
      <c r="L27" s="13"/>
      <c r="M27" s="15" t="s">
        <v>1</v>
      </c>
      <c r="N27" s="9"/>
      <c r="O27" s="9"/>
      <c r="P27" s="26" t="s">
        <v>292</v>
      </c>
    </row>
    <row r="28" spans="1:16" ht="23.25" customHeight="1">
      <c r="A28" s="17" t="s">
        <v>155</v>
      </c>
      <c r="B28" s="9" t="s">
        <v>33</v>
      </c>
      <c r="C28" s="8" t="s">
        <v>132</v>
      </c>
      <c r="D28" s="10"/>
      <c r="E28" s="11"/>
      <c r="F28" s="12"/>
      <c r="G28" s="11"/>
      <c r="H28" s="13"/>
      <c r="I28" s="11"/>
      <c r="J28" s="12"/>
      <c r="K28" s="13"/>
      <c r="L28" s="13"/>
      <c r="M28" s="15" t="s">
        <v>1</v>
      </c>
      <c r="N28" s="9"/>
      <c r="O28" s="9"/>
      <c r="P28" s="26" t="s">
        <v>292</v>
      </c>
    </row>
    <row r="29" spans="1:16" ht="23.25" customHeight="1">
      <c r="A29" s="17" t="s">
        <v>156</v>
      </c>
      <c r="B29" s="9" t="s">
        <v>34</v>
      </c>
      <c r="C29" s="8" t="s">
        <v>132</v>
      </c>
      <c r="D29" s="10"/>
      <c r="E29" s="11"/>
      <c r="F29" s="12"/>
      <c r="G29" s="11"/>
      <c r="H29" s="13"/>
      <c r="I29" s="11"/>
      <c r="J29" s="12"/>
      <c r="K29" s="13"/>
      <c r="L29" s="13"/>
      <c r="M29" s="15" t="s">
        <v>1</v>
      </c>
      <c r="N29" s="9"/>
      <c r="O29" s="9"/>
      <c r="P29" s="26" t="s">
        <v>292</v>
      </c>
    </row>
    <row r="30" spans="1:16" ht="23.25" customHeight="1">
      <c r="A30" s="17" t="s">
        <v>157</v>
      </c>
      <c r="B30" s="9" t="s">
        <v>35</v>
      </c>
      <c r="C30" s="8" t="s">
        <v>132</v>
      </c>
      <c r="D30" s="10"/>
      <c r="E30" s="11"/>
      <c r="F30" s="12"/>
      <c r="G30" s="11"/>
      <c r="H30" s="13"/>
      <c r="I30" s="11"/>
      <c r="J30" s="12"/>
      <c r="K30" s="13"/>
      <c r="L30" s="13"/>
      <c r="M30" s="15" t="s">
        <v>1</v>
      </c>
      <c r="N30" s="9"/>
      <c r="O30" s="9"/>
      <c r="P30" s="26" t="s">
        <v>292</v>
      </c>
    </row>
    <row r="31" spans="1:16" ht="23.25" customHeight="1">
      <c r="A31" s="17" t="s">
        <v>158</v>
      </c>
      <c r="B31" s="9" t="s">
        <v>36</v>
      </c>
      <c r="C31" s="8" t="s">
        <v>132</v>
      </c>
      <c r="D31" s="10"/>
      <c r="E31" s="11"/>
      <c r="F31" s="12"/>
      <c r="G31" s="11"/>
      <c r="H31" s="13"/>
      <c r="I31" s="11"/>
      <c r="J31" s="12"/>
      <c r="K31" s="13"/>
      <c r="L31" s="13"/>
      <c r="M31" s="15" t="s">
        <v>1</v>
      </c>
      <c r="N31" s="9"/>
      <c r="O31" s="9"/>
      <c r="P31" s="26" t="s">
        <v>292</v>
      </c>
    </row>
    <row r="32" spans="1:16" ht="23.25" customHeight="1">
      <c r="A32" s="17" t="s">
        <v>159</v>
      </c>
      <c r="B32" s="9" t="s">
        <v>37</v>
      </c>
      <c r="C32" s="8" t="s">
        <v>132</v>
      </c>
      <c r="D32" s="10"/>
      <c r="E32" s="11"/>
      <c r="F32" s="12"/>
      <c r="G32" s="11"/>
      <c r="H32" s="13"/>
      <c r="I32" s="11"/>
      <c r="J32" s="12"/>
      <c r="K32" s="13"/>
      <c r="L32" s="13"/>
      <c r="M32" s="15" t="s">
        <v>1</v>
      </c>
      <c r="N32" s="9"/>
      <c r="O32" s="9"/>
      <c r="P32" s="26" t="s">
        <v>292</v>
      </c>
    </row>
    <row r="33" spans="1:16" ht="23.25" customHeight="1">
      <c r="A33" s="17" t="s">
        <v>160</v>
      </c>
      <c r="B33" s="9" t="s">
        <v>38</v>
      </c>
      <c r="C33" s="8" t="s">
        <v>132</v>
      </c>
      <c r="D33" s="10"/>
      <c r="E33" s="11"/>
      <c r="F33" s="12"/>
      <c r="G33" s="11"/>
      <c r="H33" s="13"/>
      <c r="I33" s="11"/>
      <c r="J33" s="12"/>
      <c r="K33" s="13"/>
      <c r="L33" s="13"/>
      <c r="M33" s="15" t="s">
        <v>1</v>
      </c>
      <c r="N33" s="9"/>
      <c r="O33" s="9"/>
      <c r="P33" s="26" t="s">
        <v>292</v>
      </c>
    </row>
    <row r="34" spans="1:16" ht="23.25" customHeight="1">
      <c r="A34" s="17" t="s">
        <v>166</v>
      </c>
      <c r="B34" s="9" t="s">
        <v>6</v>
      </c>
      <c r="C34" s="9">
        <v>395</v>
      </c>
      <c r="D34" s="10">
        <f aca="true" t="shared" si="0" ref="D34:D65">C34*0.12</f>
        <v>47.4</v>
      </c>
      <c r="E34" s="11" t="s">
        <v>167</v>
      </c>
      <c r="F34" s="11">
        <f aca="true" t="shared" si="1" ref="F34:F65">E34*0.6</f>
        <v>52.12799999999999</v>
      </c>
      <c r="G34" s="11" t="s">
        <v>168</v>
      </c>
      <c r="H34" s="13">
        <f aca="true" t="shared" si="2" ref="H34:H65">G34*0.35</f>
        <v>30.362499999999997</v>
      </c>
      <c r="I34" s="11" t="s">
        <v>169</v>
      </c>
      <c r="J34" s="12">
        <f aca="true" t="shared" si="3" ref="J34:J65">F34+H34+I34</f>
        <v>85.4905</v>
      </c>
      <c r="K34" s="13">
        <f aca="true" t="shared" si="4" ref="K34:K65">J34*0.4</f>
        <v>34.1962</v>
      </c>
      <c r="L34" s="13">
        <f aca="true" t="shared" si="5" ref="L34:L65">D34+K34</f>
        <v>81.5962</v>
      </c>
      <c r="M34" s="15" t="s">
        <v>131</v>
      </c>
      <c r="N34" s="9"/>
      <c r="O34" s="9"/>
      <c r="P34" s="26" t="s">
        <v>292</v>
      </c>
    </row>
    <row r="35" spans="1:16" ht="23.25" customHeight="1">
      <c r="A35" s="17" t="s">
        <v>250</v>
      </c>
      <c r="B35" s="9" t="s">
        <v>77</v>
      </c>
      <c r="C35" s="9">
        <v>370</v>
      </c>
      <c r="D35" s="10">
        <f t="shared" si="0"/>
        <v>44.4</v>
      </c>
      <c r="E35" s="19">
        <v>91.88</v>
      </c>
      <c r="F35" s="11">
        <f t="shared" si="1"/>
        <v>55.12799999999999</v>
      </c>
      <c r="G35" s="19">
        <v>85.15</v>
      </c>
      <c r="H35" s="13">
        <f t="shared" si="2"/>
        <v>29.8025</v>
      </c>
      <c r="I35" s="11" t="s">
        <v>179</v>
      </c>
      <c r="J35" s="12">
        <f t="shared" si="3"/>
        <v>86.9305</v>
      </c>
      <c r="K35" s="13">
        <f t="shared" si="4"/>
        <v>34.7722</v>
      </c>
      <c r="L35" s="13">
        <f t="shared" si="5"/>
        <v>79.1722</v>
      </c>
      <c r="M35" s="15" t="s">
        <v>131</v>
      </c>
      <c r="N35" s="9"/>
      <c r="O35" s="9"/>
      <c r="P35" s="26" t="s">
        <v>292</v>
      </c>
    </row>
    <row r="36" spans="1:16" ht="23.25" customHeight="1">
      <c r="A36" s="17" t="s">
        <v>280</v>
      </c>
      <c r="B36" s="9" t="s">
        <v>106</v>
      </c>
      <c r="C36" s="9">
        <v>365</v>
      </c>
      <c r="D36" s="10">
        <f t="shared" si="0"/>
        <v>43.8</v>
      </c>
      <c r="E36" s="19">
        <v>93.89</v>
      </c>
      <c r="F36" s="11">
        <f t="shared" si="1"/>
        <v>56.333999999999996</v>
      </c>
      <c r="G36" s="19">
        <v>85.6</v>
      </c>
      <c r="H36" s="13">
        <f t="shared" si="2"/>
        <v>29.959999999999997</v>
      </c>
      <c r="I36" s="11" t="s">
        <v>175</v>
      </c>
      <c r="J36" s="12">
        <f t="shared" si="3"/>
        <v>86.627</v>
      </c>
      <c r="K36" s="13">
        <f t="shared" si="4"/>
        <v>34.6508</v>
      </c>
      <c r="L36" s="13">
        <f t="shared" si="5"/>
        <v>78.45079999999999</v>
      </c>
      <c r="M36" s="15" t="s">
        <v>131</v>
      </c>
      <c r="N36" s="9"/>
      <c r="O36" s="9"/>
      <c r="P36" s="26" t="s">
        <v>292</v>
      </c>
    </row>
    <row r="37" spans="1:16" ht="23.25" customHeight="1">
      <c r="A37" s="17" t="s">
        <v>196</v>
      </c>
      <c r="B37" s="9" t="s">
        <v>43</v>
      </c>
      <c r="C37" s="9">
        <v>375</v>
      </c>
      <c r="D37" s="10">
        <f t="shared" si="0"/>
        <v>45</v>
      </c>
      <c r="E37" s="11" t="s">
        <v>197</v>
      </c>
      <c r="F37" s="11">
        <f t="shared" si="1"/>
        <v>51.48</v>
      </c>
      <c r="G37" s="11" t="s">
        <v>198</v>
      </c>
      <c r="H37" s="13">
        <f t="shared" si="2"/>
        <v>29.6065</v>
      </c>
      <c r="I37" s="11" t="s">
        <v>199</v>
      </c>
      <c r="J37" s="12">
        <f t="shared" si="3"/>
        <v>83.4195</v>
      </c>
      <c r="K37" s="13">
        <f t="shared" si="4"/>
        <v>33.3678</v>
      </c>
      <c r="L37" s="13">
        <f t="shared" si="5"/>
        <v>78.3678</v>
      </c>
      <c r="M37" s="15" t="s">
        <v>131</v>
      </c>
      <c r="N37" s="7"/>
      <c r="O37" s="7"/>
      <c r="P37" s="26" t="s">
        <v>292</v>
      </c>
    </row>
    <row r="38" spans="1:16" ht="23.25" customHeight="1">
      <c r="A38" s="17" t="s">
        <v>223</v>
      </c>
      <c r="B38" s="9" t="s">
        <v>54</v>
      </c>
      <c r="C38" s="9">
        <v>349</v>
      </c>
      <c r="D38" s="10">
        <f t="shared" si="0"/>
        <v>41.879999999999995</v>
      </c>
      <c r="E38" s="11" t="s">
        <v>300</v>
      </c>
      <c r="F38" s="11">
        <f t="shared" si="1"/>
        <v>56.934</v>
      </c>
      <c r="G38" s="11" t="s">
        <v>224</v>
      </c>
      <c r="H38" s="13">
        <f t="shared" si="2"/>
        <v>30.051</v>
      </c>
      <c r="I38" s="11" t="s">
        <v>192</v>
      </c>
      <c r="J38" s="12">
        <f t="shared" si="3"/>
        <v>90.318</v>
      </c>
      <c r="K38" s="13">
        <f t="shared" si="4"/>
        <v>36.1272</v>
      </c>
      <c r="L38" s="13">
        <f t="shared" si="5"/>
        <v>78.0072</v>
      </c>
      <c r="M38" s="15" t="s">
        <v>131</v>
      </c>
      <c r="N38" s="3"/>
      <c r="O38" s="3"/>
      <c r="P38" s="26" t="s">
        <v>292</v>
      </c>
    </row>
    <row r="39" spans="1:16" ht="23.25" customHeight="1">
      <c r="A39" s="17" t="s">
        <v>252</v>
      </c>
      <c r="B39" s="9" t="s">
        <v>79</v>
      </c>
      <c r="C39" s="9">
        <v>379</v>
      </c>
      <c r="D39" s="10">
        <f t="shared" si="0"/>
        <v>45.48</v>
      </c>
      <c r="E39" s="19">
        <v>84.89</v>
      </c>
      <c r="F39" s="11">
        <f t="shared" si="1"/>
        <v>50.934</v>
      </c>
      <c r="G39" s="19">
        <v>77</v>
      </c>
      <c r="H39" s="13">
        <f t="shared" si="2"/>
        <v>26.95</v>
      </c>
      <c r="I39" s="11" t="s">
        <v>169</v>
      </c>
      <c r="J39" s="12">
        <f t="shared" si="3"/>
        <v>80.884</v>
      </c>
      <c r="K39" s="13">
        <f t="shared" si="4"/>
        <v>32.3536</v>
      </c>
      <c r="L39" s="13">
        <f t="shared" si="5"/>
        <v>77.83359999999999</v>
      </c>
      <c r="M39" s="15" t="s">
        <v>131</v>
      </c>
      <c r="N39" s="9"/>
      <c r="O39" s="9"/>
      <c r="P39" s="26" t="s">
        <v>292</v>
      </c>
    </row>
    <row r="40" spans="1:16" ht="23.25" customHeight="1">
      <c r="A40" s="17" t="s">
        <v>273</v>
      </c>
      <c r="B40" s="9" t="s">
        <v>99</v>
      </c>
      <c r="C40" s="9">
        <v>377</v>
      </c>
      <c r="D40" s="10">
        <f t="shared" si="0"/>
        <v>45.239999999999995</v>
      </c>
      <c r="E40" s="19">
        <v>78.8</v>
      </c>
      <c r="F40" s="11">
        <f t="shared" si="1"/>
        <v>47.279999999999994</v>
      </c>
      <c r="G40" s="19">
        <v>87.7</v>
      </c>
      <c r="H40" s="13">
        <f t="shared" si="2"/>
        <v>30.695</v>
      </c>
      <c r="I40" s="11" t="s">
        <v>169</v>
      </c>
      <c r="J40" s="12">
        <f t="shared" si="3"/>
        <v>80.975</v>
      </c>
      <c r="K40" s="13">
        <f t="shared" si="4"/>
        <v>32.39</v>
      </c>
      <c r="L40" s="13">
        <f t="shared" si="5"/>
        <v>77.63</v>
      </c>
      <c r="M40" s="15" t="s">
        <v>131</v>
      </c>
      <c r="N40" s="9"/>
      <c r="O40" s="9"/>
      <c r="P40" s="26" t="s">
        <v>292</v>
      </c>
    </row>
    <row r="41" spans="1:16" ht="23.25" customHeight="1">
      <c r="A41" s="17" t="s">
        <v>211</v>
      </c>
      <c r="B41" s="9" t="s">
        <v>49</v>
      </c>
      <c r="C41" s="9">
        <v>369</v>
      </c>
      <c r="D41" s="10">
        <f aca="true" t="shared" si="6" ref="D41:D53">C41*0.12</f>
        <v>44.28</v>
      </c>
      <c r="E41" s="11" t="s">
        <v>212</v>
      </c>
      <c r="F41" s="11">
        <f aca="true" t="shared" si="7" ref="F41:F53">E41*0.6</f>
        <v>53.928</v>
      </c>
      <c r="G41" s="11" t="s">
        <v>213</v>
      </c>
      <c r="H41" s="13">
        <f aca="true" t="shared" si="8" ref="H41:H53">G41*0.35</f>
        <v>27.929999999999996</v>
      </c>
      <c r="I41" s="11" t="s">
        <v>163</v>
      </c>
      <c r="J41" s="12">
        <f aca="true" t="shared" si="9" ref="J41:J53">F41+H41+I41</f>
        <v>83.19099999999999</v>
      </c>
      <c r="K41" s="13">
        <f aca="true" t="shared" si="10" ref="K41:K53">J41*0.4</f>
        <v>33.276399999999995</v>
      </c>
      <c r="L41" s="13">
        <f aca="true" t="shared" si="11" ref="L41:L53">D41+K41</f>
        <v>77.5564</v>
      </c>
      <c r="M41" s="15" t="s">
        <v>131</v>
      </c>
      <c r="N41" s="7"/>
      <c r="O41" s="7"/>
      <c r="P41" s="26" t="s">
        <v>292</v>
      </c>
    </row>
    <row r="42" spans="1:16" ht="23.25" customHeight="1">
      <c r="A42" s="17" t="s">
        <v>268</v>
      </c>
      <c r="B42" s="9" t="s">
        <v>95</v>
      </c>
      <c r="C42" s="9">
        <v>375</v>
      </c>
      <c r="D42" s="10">
        <f t="shared" si="6"/>
        <v>45</v>
      </c>
      <c r="E42" s="19">
        <v>82.89</v>
      </c>
      <c r="F42" s="11">
        <f t="shared" si="7"/>
        <v>49.734</v>
      </c>
      <c r="G42" s="19">
        <v>81.16</v>
      </c>
      <c r="H42" s="13">
        <f t="shared" si="8"/>
        <v>28.405999999999995</v>
      </c>
      <c r="I42" s="11" t="s">
        <v>169</v>
      </c>
      <c r="J42" s="12">
        <f t="shared" si="9"/>
        <v>81.14</v>
      </c>
      <c r="K42" s="13">
        <f t="shared" si="10"/>
        <v>32.456</v>
      </c>
      <c r="L42" s="13">
        <f t="shared" si="11"/>
        <v>77.456</v>
      </c>
      <c r="M42" s="15" t="s">
        <v>131</v>
      </c>
      <c r="N42" s="9"/>
      <c r="O42" s="9"/>
      <c r="P42" s="26" t="s">
        <v>292</v>
      </c>
    </row>
    <row r="43" spans="1:16" ht="23.25" customHeight="1">
      <c r="A43" s="17" t="s">
        <v>247</v>
      </c>
      <c r="B43" s="9" t="s">
        <v>73</v>
      </c>
      <c r="C43" s="9">
        <v>358</v>
      </c>
      <c r="D43" s="10">
        <f t="shared" si="6"/>
        <v>42.96</v>
      </c>
      <c r="E43" s="19">
        <v>93.89</v>
      </c>
      <c r="F43" s="11">
        <f t="shared" si="7"/>
        <v>56.333999999999996</v>
      </c>
      <c r="G43" s="19">
        <v>79.15</v>
      </c>
      <c r="H43" s="13">
        <f t="shared" si="8"/>
        <v>27.7025</v>
      </c>
      <c r="I43" s="11">
        <v>0.333</v>
      </c>
      <c r="J43" s="12">
        <f t="shared" si="9"/>
        <v>84.36949999999999</v>
      </c>
      <c r="K43" s="13">
        <f t="shared" si="10"/>
        <v>33.7478</v>
      </c>
      <c r="L43" s="13">
        <f t="shared" si="11"/>
        <v>76.70779999999999</v>
      </c>
      <c r="M43" s="15" t="s">
        <v>131</v>
      </c>
      <c r="N43" s="9"/>
      <c r="O43" s="9"/>
      <c r="P43" s="26" t="s">
        <v>292</v>
      </c>
    </row>
    <row r="44" spans="1:16" ht="23.25" customHeight="1">
      <c r="A44" s="17" t="s">
        <v>170</v>
      </c>
      <c r="B44" s="9" t="s">
        <v>7</v>
      </c>
      <c r="C44" s="9">
        <v>357</v>
      </c>
      <c r="D44" s="10">
        <f t="shared" si="6"/>
        <v>42.839999999999996</v>
      </c>
      <c r="E44" s="11" t="s">
        <v>171</v>
      </c>
      <c r="F44" s="11">
        <f t="shared" si="7"/>
        <v>52.727999999999994</v>
      </c>
      <c r="G44" s="11" t="s">
        <v>172</v>
      </c>
      <c r="H44" s="13">
        <f t="shared" si="8"/>
        <v>29.504999999999995</v>
      </c>
      <c r="I44" s="11" t="s">
        <v>163</v>
      </c>
      <c r="J44" s="12">
        <f t="shared" si="9"/>
        <v>83.56599999999999</v>
      </c>
      <c r="K44" s="13">
        <f t="shared" si="10"/>
        <v>33.426399999999994</v>
      </c>
      <c r="L44" s="13">
        <f t="shared" si="11"/>
        <v>76.26639999999999</v>
      </c>
      <c r="M44" s="15" t="s">
        <v>131</v>
      </c>
      <c r="N44" s="7"/>
      <c r="O44" s="7"/>
      <c r="P44" s="26" t="s">
        <v>292</v>
      </c>
    </row>
    <row r="45" spans="1:16" ht="23.25" customHeight="1">
      <c r="A45" s="17" t="s">
        <v>278</v>
      </c>
      <c r="B45" s="9" t="s">
        <v>104</v>
      </c>
      <c r="C45" s="9">
        <v>378</v>
      </c>
      <c r="D45" s="10">
        <f t="shared" si="6"/>
        <v>45.36</v>
      </c>
      <c r="E45" s="19">
        <v>81.8</v>
      </c>
      <c r="F45" s="11">
        <f t="shared" si="7"/>
        <v>49.08</v>
      </c>
      <c r="G45" s="19">
        <v>77.6</v>
      </c>
      <c r="H45" s="13">
        <f t="shared" si="8"/>
        <v>27.159999999999997</v>
      </c>
      <c r="I45" s="11" t="s">
        <v>189</v>
      </c>
      <c r="J45" s="12">
        <f t="shared" si="9"/>
        <v>77.24</v>
      </c>
      <c r="K45" s="13">
        <f t="shared" si="10"/>
        <v>30.896</v>
      </c>
      <c r="L45" s="13">
        <f t="shared" si="11"/>
        <v>76.256</v>
      </c>
      <c r="M45" s="15" t="s">
        <v>131</v>
      </c>
      <c r="N45" s="9"/>
      <c r="O45" s="9"/>
      <c r="P45" s="26" t="s">
        <v>292</v>
      </c>
    </row>
    <row r="46" spans="1:16" ht="23.25" customHeight="1">
      <c r="A46" s="17" t="s">
        <v>207</v>
      </c>
      <c r="B46" s="9" t="s">
        <v>47</v>
      </c>
      <c r="C46" s="9">
        <v>347</v>
      </c>
      <c r="D46" s="10">
        <f t="shared" si="6"/>
        <v>41.64</v>
      </c>
      <c r="E46" s="11" t="s">
        <v>307</v>
      </c>
      <c r="F46" s="11">
        <f t="shared" si="7"/>
        <v>56.333999999999996</v>
      </c>
      <c r="G46" s="11" t="s">
        <v>172</v>
      </c>
      <c r="H46" s="13">
        <f t="shared" si="8"/>
        <v>29.504999999999995</v>
      </c>
      <c r="I46" s="11" t="s">
        <v>203</v>
      </c>
      <c r="J46" s="12">
        <f t="shared" si="9"/>
        <v>85.839</v>
      </c>
      <c r="K46" s="13">
        <f t="shared" si="10"/>
        <v>34.3356</v>
      </c>
      <c r="L46" s="13">
        <f t="shared" si="11"/>
        <v>75.9756</v>
      </c>
      <c r="M46" s="15" t="s">
        <v>131</v>
      </c>
      <c r="N46" s="7"/>
      <c r="O46" s="7"/>
      <c r="P46" s="26" t="s">
        <v>292</v>
      </c>
    </row>
    <row r="47" spans="1:16" ht="23.25" customHeight="1">
      <c r="A47" s="17" t="s">
        <v>270</v>
      </c>
      <c r="B47" s="9" t="s">
        <v>96</v>
      </c>
      <c r="C47" s="9">
        <v>367</v>
      </c>
      <c r="D47" s="10">
        <f t="shared" si="6"/>
        <v>44.04</v>
      </c>
      <c r="E47" s="19">
        <v>87.89</v>
      </c>
      <c r="F47" s="11">
        <f t="shared" si="7"/>
        <v>52.734</v>
      </c>
      <c r="G47" s="19">
        <v>76</v>
      </c>
      <c r="H47" s="13">
        <f t="shared" si="8"/>
        <v>26.599999999999998</v>
      </c>
      <c r="I47" s="11" t="s">
        <v>175</v>
      </c>
      <c r="J47" s="12">
        <f t="shared" si="9"/>
        <v>79.667</v>
      </c>
      <c r="K47" s="13">
        <f t="shared" si="10"/>
        <v>31.8668</v>
      </c>
      <c r="L47" s="13">
        <f t="shared" si="11"/>
        <v>75.9068</v>
      </c>
      <c r="M47" s="15" t="s">
        <v>131</v>
      </c>
      <c r="N47" s="9"/>
      <c r="O47" s="9"/>
      <c r="P47" s="26" t="s">
        <v>292</v>
      </c>
    </row>
    <row r="48" spans="1:16" ht="23.25" customHeight="1">
      <c r="A48" s="17" t="s">
        <v>251</v>
      </c>
      <c r="B48" s="9" t="s">
        <v>78</v>
      </c>
      <c r="C48" s="9">
        <v>349</v>
      </c>
      <c r="D48" s="10">
        <f t="shared" si="6"/>
        <v>41.879999999999995</v>
      </c>
      <c r="E48" s="19">
        <v>88.88</v>
      </c>
      <c r="F48" s="11">
        <f t="shared" si="7"/>
        <v>53.327999999999996</v>
      </c>
      <c r="G48" s="19">
        <v>81.15</v>
      </c>
      <c r="H48" s="13">
        <f t="shared" si="8"/>
        <v>28.4025</v>
      </c>
      <c r="I48" s="11" t="s">
        <v>192</v>
      </c>
      <c r="J48" s="12">
        <f t="shared" si="9"/>
        <v>85.06349999999999</v>
      </c>
      <c r="K48" s="13">
        <f t="shared" si="10"/>
        <v>34.0254</v>
      </c>
      <c r="L48" s="13">
        <f t="shared" si="11"/>
        <v>75.90539999999999</v>
      </c>
      <c r="M48" s="15" t="s">
        <v>131</v>
      </c>
      <c r="N48" s="9"/>
      <c r="O48" s="9"/>
      <c r="P48" s="26" t="s">
        <v>292</v>
      </c>
    </row>
    <row r="49" spans="1:16" ht="23.25" customHeight="1">
      <c r="A49" s="17" t="s">
        <v>259</v>
      </c>
      <c r="B49" s="9" t="s">
        <v>86</v>
      </c>
      <c r="C49" s="9">
        <v>363</v>
      </c>
      <c r="D49" s="10">
        <f t="shared" si="6"/>
        <v>43.559999999999995</v>
      </c>
      <c r="E49" s="19">
        <v>87.89</v>
      </c>
      <c r="F49" s="11">
        <f t="shared" si="7"/>
        <v>52.734</v>
      </c>
      <c r="G49" s="19">
        <v>70.6</v>
      </c>
      <c r="H49" s="13">
        <f t="shared" si="8"/>
        <v>24.709999999999997</v>
      </c>
      <c r="I49" s="11" t="s">
        <v>192</v>
      </c>
      <c r="J49" s="12">
        <f t="shared" si="9"/>
        <v>80.777</v>
      </c>
      <c r="K49" s="13">
        <f t="shared" si="10"/>
        <v>32.3108</v>
      </c>
      <c r="L49" s="13">
        <f t="shared" si="11"/>
        <v>75.8708</v>
      </c>
      <c r="M49" s="15" t="s">
        <v>131</v>
      </c>
      <c r="N49" s="9"/>
      <c r="O49" s="9"/>
      <c r="P49" s="26" t="s">
        <v>292</v>
      </c>
    </row>
    <row r="50" spans="1:16" ht="23.25" customHeight="1">
      <c r="A50" s="17" t="s">
        <v>239</v>
      </c>
      <c r="B50" s="9" t="s">
        <v>65</v>
      </c>
      <c r="C50" s="9">
        <v>324</v>
      </c>
      <c r="D50" s="10">
        <f t="shared" si="6"/>
        <v>38.879999999999995</v>
      </c>
      <c r="E50" s="19">
        <v>99.89</v>
      </c>
      <c r="F50" s="11">
        <f t="shared" si="7"/>
        <v>59.934</v>
      </c>
      <c r="G50" s="19">
        <v>83.59</v>
      </c>
      <c r="H50" s="13">
        <f t="shared" si="8"/>
        <v>29.2565</v>
      </c>
      <c r="I50" s="11">
        <v>2.667</v>
      </c>
      <c r="J50" s="12">
        <f t="shared" si="9"/>
        <v>91.8575</v>
      </c>
      <c r="K50" s="13">
        <f t="shared" si="10"/>
        <v>36.743</v>
      </c>
      <c r="L50" s="13">
        <f t="shared" si="11"/>
        <v>75.62299999999999</v>
      </c>
      <c r="M50" s="15" t="s">
        <v>131</v>
      </c>
      <c r="N50" s="9"/>
      <c r="O50" s="9"/>
      <c r="P50" s="26" t="s">
        <v>292</v>
      </c>
    </row>
    <row r="51" spans="1:16" ht="23.25" customHeight="1">
      <c r="A51" s="17" t="s">
        <v>219</v>
      </c>
      <c r="B51" s="9" t="s">
        <v>52</v>
      </c>
      <c r="C51" s="9">
        <v>350</v>
      </c>
      <c r="D51" s="10">
        <f t="shared" si="6"/>
        <v>42</v>
      </c>
      <c r="E51" s="11" t="s">
        <v>298</v>
      </c>
      <c r="F51" s="11">
        <f t="shared" si="7"/>
        <v>52.134</v>
      </c>
      <c r="G51" s="11" t="s">
        <v>220</v>
      </c>
      <c r="H51" s="13">
        <f t="shared" si="8"/>
        <v>28.419999999999998</v>
      </c>
      <c r="I51" s="11">
        <v>3</v>
      </c>
      <c r="J51" s="12">
        <f t="shared" si="9"/>
        <v>83.554</v>
      </c>
      <c r="K51" s="13">
        <f t="shared" si="10"/>
        <v>33.421600000000005</v>
      </c>
      <c r="L51" s="13">
        <f t="shared" si="11"/>
        <v>75.42160000000001</v>
      </c>
      <c r="M51" s="15" t="s">
        <v>131</v>
      </c>
      <c r="N51" s="14"/>
      <c r="O51" s="14"/>
      <c r="P51" s="26" t="s">
        <v>292</v>
      </c>
    </row>
    <row r="52" spans="1:16" ht="23.25" customHeight="1">
      <c r="A52" s="17" t="s">
        <v>216</v>
      </c>
      <c r="B52" s="9" t="s">
        <v>51</v>
      </c>
      <c r="C52" s="9">
        <v>357</v>
      </c>
      <c r="D52" s="10">
        <f t="shared" si="6"/>
        <v>42.839999999999996</v>
      </c>
      <c r="E52" s="11" t="s">
        <v>217</v>
      </c>
      <c r="F52" s="11">
        <f t="shared" si="7"/>
        <v>50.327999999999996</v>
      </c>
      <c r="G52" s="11" t="s">
        <v>218</v>
      </c>
      <c r="H52" s="13">
        <f t="shared" si="8"/>
        <v>28.629999999999995</v>
      </c>
      <c r="I52" s="11" t="s">
        <v>199</v>
      </c>
      <c r="J52" s="12">
        <f t="shared" si="9"/>
        <v>81.291</v>
      </c>
      <c r="K52" s="13">
        <f t="shared" si="10"/>
        <v>32.5164</v>
      </c>
      <c r="L52" s="13">
        <f t="shared" si="11"/>
        <v>75.3564</v>
      </c>
      <c r="M52" s="15" t="s">
        <v>131</v>
      </c>
      <c r="N52" s="9"/>
      <c r="O52" s="9"/>
      <c r="P52" s="26" t="s">
        <v>292</v>
      </c>
    </row>
    <row r="53" spans="1:16" ht="23.25" customHeight="1">
      <c r="A53" s="17" t="s">
        <v>236</v>
      </c>
      <c r="B53" s="9" t="s">
        <v>63</v>
      </c>
      <c r="C53" s="9">
        <v>354</v>
      </c>
      <c r="D53" s="10">
        <f t="shared" si="6"/>
        <v>42.48</v>
      </c>
      <c r="E53" s="19">
        <v>86.88</v>
      </c>
      <c r="F53" s="11">
        <f t="shared" si="7"/>
        <v>52.12799999999999</v>
      </c>
      <c r="G53" s="19">
        <v>81</v>
      </c>
      <c r="H53" s="13">
        <f t="shared" si="8"/>
        <v>28.349999999999998</v>
      </c>
      <c r="I53" s="11" t="s">
        <v>237</v>
      </c>
      <c r="J53" s="12">
        <f t="shared" si="9"/>
        <v>82.145</v>
      </c>
      <c r="K53" s="13">
        <f t="shared" si="10"/>
        <v>32.858</v>
      </c>
      <c r="L53" s="13">
        <f t="shared" si="11"/>
        <v>75.338</v>
      </c>
      <c r="M53" s="15" t="s">
        <v>131</v>
      </c>
      <c r="N53" s="9"/>
      <c r="O53" s="9"/>
      <c r="P53" s="26" t="s">
        <v>292</v>
      </c>
    </row>
    <row r="54" spans="1:16" ht="23.25" customHeight="1">
      <c r="A54" s="17" t="s">
        <v>221</v>
      </c>
      <c r="B54" s="9" t="s">
        <v>53</v>
      </c>
      <c r="C54" s="9">
        <v>345</v>
      </c>
      <c r="D54" s="10">
        <f t="shared" si="0"/>
        <v>41.4</v>
      </c>
      <c r="E54" s="11" t="s">
        <v>299</v>
      </c>
      <c r="F54" s="11">
        <f t="shared" si="1"/>
        <v>53.333999999999996</v>
      </c>
      <c r="G54" s="11" t="s">
        <v>222</v>
      </c>
      <c r="H54" s="13">
        <f t="shared" si="2"/>
        <v>28.455</v>
      </c>
      <c r="I54" s="11" t="s">
        <v>199</v>
      </c>
      <c r="J54" s="12">
        <f t="shared" si="3"/>
        <v>84.12199999999999</v>
      </c>
      <c r="K54" s="13">
        <f t="shared" si="4"/>
        <v>33.648799999999994</v>
      </c>
      <c r="L54" s="13">
        <f t="shared" si="5"/>
        <v>75.0488</v>
      </c>
      <c r="M54" s="15" t="s">
        <v>131</v>
      </c>
      <c r="N54" s="7"/>
      <c r="O54" s="7"/>
      <c r="P54" s="26" t="s">
        <v>292</v>
      </c>
    </row>
    <row r="55" spans="1:16" ht="23.25" customHeight="1">
      <c r="A55" s="17" t="s">
        <v>161</v>
      </c>
      <c r="B55" s="9" t="s">
        <v>4</v>
      </c>
      <c r="C55" s="9">
        <v>356</v>
      </c>
      <c r="D55" s="10">
        <f t="shared" si="0"/>
        <v>42.72</v>
      </c>
      <c r="E55" s="11" t="s">
        <v>296</v>
      </c>
      <c r="F55" s="11">
        <f t="shared" si="1"/>
        <v>49.734</v>
      </c>
      <c r="G55" s="11" t="s">
        <v>162</v>
      </c>
      <c r="H55" s="13">
        <f t="shared" si="2"/>
        <v>29.749999999999996</v>
      </c>
      <c r="I55" s="11" t="s">
        <v>163</v>
      </c>
      <c r="J55" s="12">
        <f t="shared" si="3"/>
        <v>80.817</v>
      </c>
      <c r="K55" s="13">
        <f t="shared" si="4"/>
        <v>32.3268</v>
      </c>
      <c r="L55" s="13">
        <f t="shared" si="5"/>
        <v>75.04679999999999</v>
      </c>
      <c r="M55" s="15" t="s">
        <v>131</v>
      </c>
      <c r="N55" s="9"/>
      <c r="O55" s="9"/>
      <c r="P55" s="26" t="s">
        <v>292</v>
      </c>
    </row>
    <row r="56" spans="1:16" ht="23.25" customHeight="1">
      <c r="A56" s="17" t="s">
        <v>190</v>
      </c>
      <c r="B56" s="9" t="s">
        <v>41</v>
      </c>
      <c r="C56" s="9">
        <v>320</v>
      </c>
      <c r="D56" s="10">
        <f t="shared" si="0"/>
        <v>38.4</v>
      </c>
      <c r="E56" s="11" t="s">
        <v>304</v>
      </c>
      <c r="F56" s="11">
        <f t="shared" si="1"/>
        <v>58.733999999999995</v>
      </c>
      <c r="G56" s="11" t="s">
        <v>191</v>
      </c>
      <c r="H56" s="13">
        <f t="shared" si="2"/>
        <v>29.214499999999997</v>
      </c>
      <c r="I56" s="11" t="s">
        <v>192</v>
      </c>
      <c r="J56" s="12">
        <f t="shared" si="3"/>
        <v>91.2815</v>
      </c>
      <c r="K56" s="13">
        <f t="shared" si="4"/>
        <v>36.5126</v>
      </c>
      <c r="L56" s="13">
        <f t="shared" si="5"/>
        <v>74.9126</v>
      </c>
      <c r="M56" s="15" t="s">
        <v>131</v>
      </c>
      <c r="N56" s="7"/>
      <c r="O56" s="7"/>
      <c r="P56" s="26" t="s">
        <v>292</v>
      </c>
    </row>
    <row r="57" spans="1:16" ht="23.25" customHeight="1">
      <c r="A57" s="17" t="s">
        <v>214</v>
      </c>
      <c r="B57" s="9" t="s">
        <v>50</v>
      </c>
      <c r="C57" s="9">
        <v>359</v>
      </c>
      <c r="D57" s="10">
        <f t="shared" si="0"/>
        <v>43.08</v>
      </c>
      <c r="E57" s="11" t="s">
        <v>201</v>
      </c>
      <c r="F57" s="11">
        <f t="shared" si="1"/>
        <v>47.4</v>
      </c>
      <c r="G57" s="11" t="s">
        <v>215</v>
      </c>
      <c r="H57" s="13">
        <f t="shared" si="2"/>
        <v>27.460999999999995</v>
      </c>
      <c r="I57" s="11" t="s">
        <v>169</v>
      </c>
      <c r="J57" s="12">
        <f t="shared" si="3"/>
        <v>77.86099999999999</v>
      </c>
      <c r="K57" s="13">
        <f t="shared" si="4"/>
        <v>31.144399999999997</v>
      </c>
      <c r="L57" s="13">
        <f t="shared" si="5"/>
        <v>74.2244</v>
      </c>
      <c r="M57" s="15" t="s">
        <v>131</v>
      </c>
      <c r="N57" s="9"/>
      <c r="O57" s="9"/>
      <c r="P57" s="26" t="s">
        <v>292</v>
      </c>
    </row>
    <row r="58" spans="1:16" ht="23.25" customHeight="1">
      <c r="A58" s="17" t="s">
        <v>225</v>
      </c>
      <c r="B58" s="9" t="s">
        <v>55</v>
      </c>
      <c r="C58" s="9">
        <v>350</v>
      </c>
      <c r="D58" s="10">
        <f t="shared" si="0"/>
        <v>42</v>
      </c>
      <c r="E58" s="11" t="s">
        <v>301</v>
      </c>
      <c r="F58" s="11">
        <f t="shared" si="1"/>
        <v>50.934</v>
      </c>
      <c r="G58" s="11" t="s">
        <v>226</v>
      </c>
      <c r="H58" s="13">
        <f t="shared" si="2"/>
        <v>26.9255</v>
      </c>
      <c r="I58" s="11" t="s">
        <v>175</v>
      </c>
      <c r="J58" s="12">
        <f t="shared" si="3"/>
        <v>78.1925</v>
      </c>
      <c r="K58" s="13">
        <f t="shared" si="4"/>
        <v>31.277</v>
      </c>
      <c r="L58" s="13">
        <f t="shared" si="5"/>
        <v>73.277</v>
      </c>
      <c r="M58" s="15" t="s">
        <v>131</v>
      </c>
      <c r="N58" s="9"/>
      <c r="O58" s="9"/>
      <c r="P58" s="26" t="s">
        <v>292</v>
      </c>
    </row>
    <row r="59" spans="1:16" ht="23.25" customHeight="1">
      <c r="A59" s="17" t="s">
        <v>231</v>
      </c>
      <c r="B59" s="9" t="s">
        <v>58</v>
      </c>
      <c r="C59" s="9">
        <v>324</v>
      </c>
      <c r="D59" s="10">
        <f t="shared" si="0"/>
        <v>38.879999999999995</v>
      </c>
      <c r="E59" s="19">
        <v>90.88</v>
      </c>
      <c r="F59" s="11">
        <f t="shared" si="1"/>
        <v>54.528</v>
      </c>
      <c r="G59" s="19">
        <v>81.2</v>
      </c>
      <c r="H59" s="13">
        <f t="shared" si="2"/>
        <v>28.419999999999998</v>
      </c>
      <c r="I59" s="11" t="s">
        <v>169</v>
      </c>
      <c r="J59" s="12">
        <f t="shared" si="3"/>
        <v>85.948</v>
      </c>
      <c r="K59" s="13">
        <f t="shared" si="4"/>
        <v>34.3792</v>
      </c>
      <c r="L59" s="13">
        <f t="shared" si="5"/>
        <v>73.25919999999999</v>
      </c>
      <c r="M59" s="15" t="s">
        <v>131</v>
      </c>
      <c r="N59" s="9"/>
      <c r="O59" s="9"/>
      <c r="P59" s="26" t="s">
        <v>292</v>
      </c>
    </row>
    <row r="60" spans="1:16" ht="23.25" customHeight="1">
      <c r="A60" s="17" t="s">
        <v>200</v>
      </c>
      <c r="B60" s="9" t="s">
        <v>44</v>
      </c>
      <c r="C60" s="9">
        <v>362</v>
      </c>
      <c r="D60" s="10">
        <f t="shared" si="0"/>
        <v>43.44</v>
      </c>
      <c r="E60" s="11" t="s">
        <v>305</v>
      </c>
      <c r="F60" s="11">
        <f t="shared" si="1"/>
        <v>47.333999999999996</v>
      </c>
      <c r="G60" s="11" t="s">
        <v>202</v>
      </c>
      <c r="H60" s="13">
        <f t="shared" si="2"/>
        <v>27.1565</v>
      </c>
      <c r="I60" s="11" t="s">
        <v>203</v>
      </c>
      <c r="J60" s="12">
        <f t="shared" si="3"/>
        <v>74.4905</v>
      </c>
      <c r="K60" s="13">
        <f t="shared" si="4"/>
        <v>29.7962</v>
      </c>
      <c r="L60" s="13">
        <f t="shared" si="5"/>
        <v>73.2362</v>
      </c>
      <c r="M60" s="15" t="s">
        <v>131</v>
      </c>
      <c r="N60" s="7"/>
      <c r="O60" s="7"/>
      <c r="P60" s="26" t="s">
        <v>292</v>
      </c>
    </row>
    <row r="61" spans="1:16" ht="23.25" customHeight="1">
      <c r="A61" s="17" t="s">
        <v>233</v>
      </c>
      <c r="B61" s="9" t="s">
        <v>60</v>
      </c>
      <c r="C61" s="9">
        <v>326</v>
      </c>
      <c r="D61" s="10">
        <f t="shared" si="0"/>
        <v>39.12</v>
      </c>
      <c r="E61" s="19">
        <v>90.3</v>
      </c>
      <c r="F61" s="11">
        <f t="shared" si="1"/>
        <v>54.18</v>
      </c>
      <c r="G61" s="19">
        <v>79</v>
      </c>
      <c r="H61" s="13">
        <f t="shared" si="2"/>
        <v>27.65</v>
      </c>
      <c r="I61" s="11" t="s">
        <v>192</v>
      </c>
      <c r="J61" s="12">
        <f t="shared" si="3"/>
        <v>85.163</v>
      </c>
      <c r="K61" s="13">
        <f t="shared" si="4"/>
        <v>34.0652</v>
      </c>
      <c r="L61" s="13">
        <f t="shared" si="5"/>
        <v>73.1852</v>
      </c>
      <c r="M61" s="15" t="s">
        <v>131</v>
      </c>
      <c r="N61" s="9"/>
      <c r="O61" s="9"/>
      <c r="P61" s="26" t="s">
        <v>292</v>
      </c>
    </row>
    <row r="62" spans="1:16" ht="23.25" customHeight="1">
      <c r="A62" s="17" t="s">
        <v>262</v>
      </c>
      <c r="B62" s="9" t="s">
        <v>89</v>
      </c>
      <c r="C62" s="9">
        <v>355</v>
      </c>
      <c r="D62" s="10">
        <f t="shared" si="0"/>
        <v>42.6</v>
      </c>
      <c r="E62" s="19">
        <v>76.88</v>
      </c>
      <c r="F62" s="11">
        <f t="shared" si="1"/>
        <v>46.12799999999999</v>
      </c>
      <c r="G62" s="19">
        <v>79.3</v>
      </c>
      <c r="H62" s="13">
        <f t="shared" si="2"/>
        <v>27.755</v>
      </c>
      <c r="I62" s="11" t="s">
        <v>199</v>
      </c>
      <c r="J62" s="12">
        <f t="shared" si="3"/>
        <v>76.216</v>
      </c>
      <c r="K62" s="13">
        <f t="shared" si="4"/>
        <v>30.4864</v>
      </c>
      <c r="L62" s="13">
        <f t="shared" si="5"/>
        <v>73.0864</v>
      </c>
      <c r="M62" s="15" t="s">
        <v>131</v>
      </c>
      <c r="N62" s="9"/>
      <c r="O62" s="9"/>
      <c r="P62" s="26" t="s">
        <v>292</v>
      </c>
    </row>
    <row r="63" spans="1:16" ht="23.25" customHeight="1">
      <c r="A63" s="17" t="s">
        <v>232</v>
      </c>
      <c r="B63" s="9" t="s">
        <v>59</v>
      </c>
      <c r="C63" s="9">
        <v>330</v>
      </c>
      <c r="D63" s="10">
        <f t="shared" si="0"/>
        <v>39.6</v>
      </c>
      <c r="E63" s="19">
        <v>87.88</v>
      </c>
      <c r="F63" s="11">
        <f t="shared" si="1"/>
        <v>52.727999999999994</v>
      </c>
      <c r="G63" s="19">
        <v>78.86</v>
      </c>
      <c r="H63" s="13">
        <f t="shared" si="2"/>
        <v>27.601</v>
      </c>
      <c r="I63" s="11" t="s">
        <v>186</v>
      </c>
      <c r="J63" s="12">
        <f t="shared" si="3"/>
        <v>82.996</v>
      </c>
      <c r="K63" s="13">
        <f t="shared" si="4"/>
        <v>33.1984</v>
      </c>
      <c r="L63" s="13">
        <f t="shared" si="5"/>
        <v>72.7984</v>
      </c>
      <c r="M63" s="15" t="s">
        <v>131</v>
      </c>
      <c r="N63" s="9"/>
      <c r="O63" s="9"/>
      <c r="P63" s="26" t="s">
        <v>292</v>
      </c>
    </row>
    <row r="64" spans="1:16" ht="23.25" customHeight="1">
      <c r="A64" s="17" t="s">
        <v>256</v>
      </c>
      <c r="B64" s="9" t="s">
        <v>83</v>
      </c>
      <c r="C64" s="9">
        <v>347</v>
      </c>
      <c r="D64" s="10">
        <f t="shared" si="0"/>
        <v>41.64</v>
      </c>
      <c r="E64" s="19">
        <v>81.88</v>
      </c>
      <c r="F64" s="11">
        <f t="shared" si="1"/>
        <v>49.12799999999999</v>
      </c>
      <c r="G64" s="19">
        <v>78</v>
      </c>
      <c r="H64" s="13">
        <f t="shared" si="2"/>
        <v>27.299999999999997</v>
      </c>
      <c r="I64" s="11" t="s">
        <v>163</v>
      </c>
      <c r="J64" s="12">
        <f t="shared" si="3"/>
        <v>77.761</v>
      </c>
      <c r="K64" s="13">
        <f t="shared" si="4"/>
        <v>31.1044</v>
      </c>
      <c r="L64" s="13">
        <f t="shared" si="5"/>
        <v>72.7444</v>
      </c>
      <c r="M64" s="15" t="s">
        <v>131</v>
      </c>
      <c r="N64" s="9"/>
      <c r="O64" s="9"/>
      <c r="P64" s="26" t="s">
        <v>292</v>
      </c>
    </row>
    <row r="65" spans="1:16" ht="23.25" customHeight="1">
      <c r="A65" s="17" t="s">
        <v>249</v>
      </c>
      <c r="B65" s="9" t="s">
        <v>76</v>
      </c>
      <c r="C65" s="9">
        <v>332</v>
      </c>
      <c r="D65" s="10">
        <f t="shared" si="0"/>
        <v>39.839999999999996</v>
      </c>
      <c r="E65" s="19">
        <v>86.89</v>
      </c>
      <c r="F65" s="11">
        <f t="shared" si="1"/>
        <v>52.134</v>
      </c>
      <c r="G65" s="19">
        <v>79.6</v>
      </c>
      <c r="H65" s="13">
        <f t="shared" si="2"/>
        <v>27.859999999999996</v>
      </c>
      <c r="I65" s="11" t="s">
        <v>163</v>
      </c>
      <c r="J65" s="12">
        <f t="shared" si="3"/>
        <v>81.327</v>
      </c>
      <c r="K65" s="13">
        <f t="shared" si="4"/>
        <v>32.5308</v>
      </c>
      <c r="L65" s="13">
        <f t="shared" si="5"/>
        <v>72.3708</v>
      </c>
      <c r="M65" s="15" t="s">
        <v>131</v>
      </c>
      <c r="N65" s="9"/>
      <c r="O65" s="9"/>
      <c r="P65" s="26" t="s">
        <v>292</v>
      </c>
    </row>
    <row r="66" spans="1:16" ht="23.25" customHeight="1">
      <c r="A66" s="17" t="s">
        <v>208</v>
      </c>
      <c r="B66" s="9" t="s">
        <v>48</v>
      </c>
      <c r="C66" s="9">
        <v>319</v>
      </c>
      <c r="D66" s="10">
        <f aca="true" t="shared" si="12" ref="D66:D97">C66*0.12</f>
        <v>38.28</v>
      </c>
      <c r="E66" s="11" t="s">
        <v>171</v>
      </c>
      <c r="F66" s="11">
        <f aca="true" t="shared" si="13" ref="F66:F97">E66*0.6</f>
        <v>52.727999999999994</v>
      </c>
      <c r="G66" s="11" t="s">
        <v>209</v>
      </c>
      <c r="H66" s="13">
        <f aca="true" t="shared" si="14" ref="H66:H97">G66*0.35</f>
        <v>28.559999999999995</v>
      </c>
      <c r="I66" s="11" t="s">
        <v>210</v>
      </c>
      <c r="J66" s="12">
        <f aca="true" t="shared" si="15" ref="J66:J97">F66+H66+I66</f>
        <v>84.95499999999998</v>
      </c>
      <c r="K66" s="13">
        <f aca="true" t="shared" si="16" ref="K66:K97">J66*0.4</f>
        <v>33.98199999999999</v>
      </c>
      <c r="L66" s="13">
        <f aca="true" t="shared" si="17" ref="L66:L97">D66+K66</f>
        <v>72.262</v>
      </c>
      <c r="M66" s="15" t="s">
        <v>131</v>
      </c>
      <c r="N66" s="7"/>
      <c r="O66" s="7"/>
      <c r="P66" s="26" t="s">
        <v>292</v>
      </c>
    </row>
    <row r="67" spans="1:16" ht="23.25" customHeight="1">
      <c r="A67" s="17" t="s">
        <v>288</v>
      </c>
      <c r="B67" s="9" t="s">
        <v>113</v>
      </c>
      <c r="C67" s="9">
        <v>340</v>
      </c>
      <c r="D67" s="10">
        <f t="shared" si="12"/>
        <v>40.8</v>
      </c>
      <c r="E67" s="19">
        <v>81.89</v>
      </c>
      <c r="F67" s="11">
        <f t="shared" si="13"/>
        <v>49.134</v>
      </c>
      <c r="G67" s="19">
        <v>79.46</v>
      </c>
      <c r="H67" s="13">
        <f t="shared" si="14"/>
        <v>27.810999999999996</v>
      </c>
      <c r="I67" s="11" t="s">
        <v>189</v>
      </c>
      <c r="J67" s="12">
        <f t="shared" si="15"/>
        <v>77.945</v>
      </c>
      <c r="K67" s="13">
        <f t="shared" si="16"/>
        <v>31.177999999999997</v>
      </c>
      <c r="L67" s="13">
        <f t="shared" si="17"/>
        <v>71.978</v>
      </c>
      <c r="M67" s="15" t="s">
        <v>131</v>
      </c>
      <c r="N67" s="9"/>
      <c r="O67" s="9"/>
      <c r="P67" s="26" t="s">
        <v>292</v>
      </c>
    </row>
    <row r="68" spans="1:16" ht="23.25" customHeight="1">
      <c r="A68" s="17" t="s">
        <v>241</v>
      </c>
      <c r="B68" s="9" t="s">
        <v>68</v>
      </c>
      <c r="C68" s="9">
        <v>321</v>
      </c>
      <c r="D68" s="10">
        <f t="shared" si="12"/>
        <v>38.519999999999996</v>
      </c>
      <c r="E68" s="19">
        <v>85.88</v>
      </c>
      <c r="F68" s="11">
        <f t="shared" si="13"/>
        <v>51.528</v>
      </c>
      <c r="G68" s="19">
        <v>81.75</v>
      </c>
      <c r="H68" s="13">
        <f t="shared" si="14"/>
        <v>28.612499999999997</v>
      </c>
      <c r="I68" s="11" t="s">
        <v>169</v>
      </c>
      <c r="J68" s="12">
        <f t="shared" si="15"/>
        <v>83.1405</v>
      </c>
      <c r="K68" s="13">
        <f t="shared" si="16"/>
        <v>33.2562</v>
      </c>
      <c r="L68" s="13">
        <f t="shared" si="17"/>
        <v>71.77619999999999</v>
      </c>
      <c r="M68" s="15" t="s">
        <v>131</v>
      </c>
      <c r="N68" s="9"/>
      <c r="O68" s="9"/>
      <c r="P68" s="26" t="s">
        <v>292</v>
      </c>
    </row>
    <row r="69" spans="1:16" s="20" customFormat="1" ht="23.25" customHeight="1">
      <c r="A69" s="17" t="s">
        <v>240</v>
      </c>
      <c r="B69" s="9" t="s">
        <v>66</v>
      </c>
      <c r="C69" s="9">
        <v>332</v>
      </c>
      <c r="D69" s="10">
        <f t="shared" si="12"/>
        <v>39.839999999999996</v>
      </c>
      <c r="E69" s="19">
        <v>77.88</v>
      </c>
      <c r="F69" s="11">
        <f t="shared" si="13"/>
        <v>46.727999999999994</v>
      </c>
      <c r="G69" s="19">
        <v>82</v>
      </c>
      <c r="H69" s="13">
        <f t="shared" si="14"/>
        <v>28.7</v>
      </c>
      <c r="I69" s="11" t="s">
        <v>210</v>
      </c>
      <c r="J69" s="12">
        <f t="shared" si="15"/>
        <v>79.095</v>
      </c>
      <c r="K69" s="13">
        <f t="shared" si="16"/>
        <v>31.638</v>
      </c>
      <c r="L69" s="13">
        <f t="shared" si="17"/>
        <v>71.478</v>
      </c>
      <c r="M69" s="15" t="s">
        <v>131</v>
      </c>
      <c r="N69" s="9"/>
      <c r="O69" s="9"/>
      <c r="P69" s="26" t="s">
        <v>292</v>
      </c>
    </row>
    <row r="70" spans="1:16" ht="23.25" customHeight="1">
      <c r="A70" s="17" t="s">
        <v>271</v>
      </c>
      <c r="B70" s="9" t="s">
        <v>97</v>
      </c>
      <c r="C70" s="9">
        <v>332</v>
      </c>
      <c r="D70" s="10">
        <f t="shared" si="12"/>
        <v>39.839999999999996</v>
      </c>
      <c r="E70" s="19">
        <v>77.8</v>
      </c>
      <c r="F70" s="11">
        <f t="shared" si="13"/>
        <v>46.68</v>
      </c>
      <c r="G70" s="19">
        <v>90.6</v>
      </c>
      <c r="H70" s="13">
        <f t="shared" si="14"/>
        <v>31.709999999999997</v>
      </c>
      <c r="I70" s="11" t="s">
        <v>182</v>
      </c>
      <c r="J70" s="12">
        <f t="shared" si="15"/>
        <v>79.057</v>
      </c>
      <c r="K70" s="13">
        <f t="shared" si="16"/>
        <v>31.6228</v>
      </c>
      <c r="L70" s="13">
        <f t="shared" si="17"/>
        <v>71.4628</v>
      </c>
      <c r="M70" s="15" t="s">
        <v>131</v>
      </c>
      <c r="N70" s="9"/>
      <c r="O70" s="9"/>
      <c r="P70" s="26" t="s">
        <v>292</v>
      </c>
    </row>
    <row r="71" spans="1:16" ht="23.25" customHeight="1">
      <c r="A71" s="17" t="s">
        <v>227</v>
      </c>
      <c r="B71" s="9" t="s">
        <v>56</v>
      </c>
      <c r="C71" s="9">
        <v>348</v>
      </c>
      <c r="D71" s="10">
        <f t="shared" si="12"/>
        <v>41.76</v>
      </c>
      <c r="E71" s="11" t="s">
        <v>302</v>
      </c>
      <c r="F71" s="11">
        <f t="shared" si="13"/>
        <v>42.534</v>
      </c>
      <c r="G71" s="11" t="s">
        <v>228</v>
      </c>
      <c r="H71" s="13">
        <f t="shared" si="14"/>
        <v>28.864499999999996</v>
      </c>
      <c r="I71" s="11" t="s">
        <v>186</v>
      </c>
      <c r="J71" s="12">
        <f t="shared" si="15"/>
        <v>74.0655</v>
      </c>
      <c r="K71" s="13">
        <f t="shared" si="16"/>
        <v>29.6262</v>
      </c>
      <c r="L71" s="13">
        <f t="shared" si="17"/>
        <v>71.3862</v>
      </c>
      <c r="M71" s="15" t="s">
        <v>131</v>
      </c>
      <c r="N71" s="9"/>
      <c r="O71" s="9"/>
      <c r="P71" s="26" t="s">
        <v>292</v>
      </c>
    </row>
    <row r="72" spans="1:16" ht="23.25" customHeight="1">
      <c r="A72" s="17" t="s">
        <v>180</v>
      </c>
      <c r="B72" s="9" t="s">
        <v>10</v>
      </c>
      <c r="C72" s="9">
        <v>359</v>
      </c>
      <c r="D72" s="10">
        <f t="shared" si="12"/>
        <v>43.08</v>
      </c>
      <c r="E72" s="11" t="s">
        <v>303</v>
      </c>
      <c r="F72" s="11">
        <f t="shared" si="13"/>
        <v>41.333999999999996</v>
      </c>
      <c r="G72" s="11" t="s">
        <v>181</v>
      </c>
      <c r="H72" s="13">
        <f t="shared" si="14"/>
        <v>28.749</v>
      </c>
      <c r="I72" s="11" t="s">
        <v>182</v>
      </c>
      <c r="J72" s="12">
        <f t="shared" si="15"/>
        <v>70.75</v>
      </c>
      <c r="K72" s="13">
        <f t="shared" si="16"/>
        <v>28.3</v>
      </c>
      <c r="L72" s="13">
        <f t="shared" si="17"/>
        <v>71.38</v>
      </c>
      <c r="M72" s="15" t="s">
        <v>131</v>
      </c>
      <c r="N72" s="7"/>
      <c r="O72" s="7"/>
      <c r="P72" s="26" t="s">
        <v>292</v>
      </c>
    </row>
    <row r="73" spans="1:16" ht="23.25" customHeight="1">
      <c r="A73" s="17" t="s">
        <v>242</v>
      </c>
      <c r="B73" s="9" t="s">
        <v>69</v>
      </c>
      <c r="C73" s="9">
        <v>331</v>
      </c>
      <c r="D73" s="10">
        <f t="shared" si="12"/>
        <v>39.72</v>
      </c>
      <c r="E73" s="19">
        <v>77.88</v>
      </c>
      <c r="F73" s="11">
        <f t="shared" si="13"/>
        <v>46.727999999999994</v>
      </c>
      <c r="G73" s="19">
        <v>84.93</v>
      </c>
      <c r="H73" s="13">
        <f t="shared" si="14"/>
        <v>29.7255</v>
      </c>
      <c r="I73" s="11" t="s">
        <v>179</v>
      </c>
      <c r="J73" s="12">
        <f t="shared" si="15"/>
        <v>78.45349999999999</v>
      </c>
      <c r="K73" s="13">
        <f t="shared" si="16"/>
        <v>31.3814</v>
      </c>
      <c r="L73" s="13">
        <f t="shared" si="17"/>
        <v>71.1014</v>
      </c>
      <c r="M73" s="15" t="s">
        <v>131</v>
      </c>
      <c r="N73" s="9"/>
      <c r="O73" s="9"/>
      <c r="P73" s="26" t="s">
        <v>292</v>
      </c>
    </row>
    <row r="74" spans="1:16" ht="23.25" customHeight="1">
      <c r="A74" s="17" t="s">
        <v>257</v>
      </c>
      <c r="B74" s="9" t="s">
        <v>84</v>
      </c>
      <c r="C74" s="9">
        <v>305</v>
      </c>
      <c r="D74" s="10">
        <f t="shared" si="12"/>
        <v>36.6</v>
      </c>
      <c r="E74" s="19">
        <v>93.89</v>
      </c>
      <c r="F74" s="11">
        <f t="shared" si="13"/>
        <v>56.333999999999996</v>
      </c>
      <c r="G74" s="19">
        <v>77.47</v>
      </c>
      <c r="H74" s="13">
        <f t="shared" si="14"/>
        <v>27.1145</v>
      </c>
      <c r="I74" s="11" t="s">
        <v>186</v>
      </c>
      <c r="J74" s="12">
        <f t="shared" si="15"/>
        <v>86.1155</v>
      </c>
      <c r="K74" s="13">
        <f t="shared" si="16"/>
        <v>34.4462</v>
      </c>
      <c r="L74" s="13">
        <f t="shared" si="17"/>
        <v>71.0462</v>
      </c>
      <c r="M74" s="15" t="s">
        <v>131</v>
      </c>
      <c r="N74" s="15"/>
      <c r="O74" s="9"/>
      <c r="P74" s="26" t="s">
        <v>292</v>
      </c>
    </row>
    <row r="75" spans="1:16" ht="23.25" customHeight="1">
      <c r="A75" s="17" t="s">
        <v>260</v>
      </c>
      <c r="B75" s="9" t="s">
        <v>87</v>
      </c>
      <c r="C75" s="9">
        <v>337</v>
      </c>
      <c r="D75" s="10">
        <f t="shared" si="12"/>
        <v>40.44</v>
      </c>
      <c r="E75" s="19">
        <v>73.89</v>
      </c>
      <c r="F75" s="11">
        <f t="shared" si="13"/>
        <v>44.333999999999996</v>
      </c>
      <c r="G75" s="19">
        <v>82.8</v>
      </c>
      <c r="H75" s="13">
        <f t="shared" si="14"/>
        <v>28.979999999999997</v>
      </c>
      <c r="I75" s="11" t="s">
        <v>169</v>
      </c>
      <c r="J75" s="12">
        <f t="shared" si="15"/>
        <v>76.314</v>
      </c>
      <c r="K75" s="13">
        <f t="shared" si="16"/>
        <v>30.525599999999997</v>
      </c>
      <c r="L75" s="13">
        <f t="shared" si="17"/>
        <v>70.9656</v>
      </c>
      <c r="M75" s="15" t="s">
        <v>131</v>
      </c>
      <c r="N75" s="15"/>
      <c r="O75" s="9"/>
      <c r="P75" s="26" t="s">
        <v>292</v>
      </c>
    </row>
    <row r="76" spans="1:16" ht="23.25" customHeight="1">
      <c r="A76" s="17" t="s">
        <v>183</v>
      </c>
      <c r="B76" s="9" t="s">
        <v>39</v>
      </c>
      <c r="C76" s="9">
        <v>319</v>
      </c>
      <c r="D76" s="10">
        <f t="shared" si="12"/>
        <v>38.28</v>
      </c>
      <c r="E76" s="11" t="s">
        <v>184</v>
      </c>
      <c r="F76" s="11">
        <f t="shared" si="13"/>
        <v>49.98</v>
      </c>
      <c r="G76" s="11" t="s">
        <v>185</v>
      </c>
      <c r="H76" s="13">
        <f t="shared" si="14"/>
        <v>28</v>
      </c>
      <c r="I76" s="11" t="s">
        <v>186</v>
      </c>
      <c r="J76" s="12">
        <f t="shared" si="15"/>
        <v>80.64699999999999</v>
      </c>
      <c r="K76" s="13">
        <f t="shared" si="16"/>
        <v>32.2588</v>
      </c>
      <c r="L76" s="13">
        <f t="shared" si="17"/>
        <v>70.53880000000001</v>
      </c>
      <c r="M76" s="9"/>
      <c r="N76" s="15" t="s">
        <v>131</v>
      </c>
      <c r="O76" s="9"/>
      <c r="P76" s="26" t="s">
        <v>292</v>
      </c>
    </row>
    <row r="77" spans="1:16" ht="23.25" customHeight="1">
      <c r="A77" s="17" t="s">
        <v>290</v>
      </c>
      <c r="B77" s="9" t="s">
        <v>115</v>
      </c>
      <c r="C77" s="9">
        <v>316</v>
      </c>
      <c r="D77" s="10">
        <f t="shared" si="12"/>
        <v>37.92</v>
      </c>
      <c r="E77" s="19">
        <v>85.89</v>
      </c>
      <c r="F77" s="11">
        <f t="shared" si="13"/>
        <v>51.534</v>
      </c>
      <c r="G77" s="19">
        <v>82.86</v>
      </c>
      <c r="H77" s="13">
        <f t="shared" si="14"/>
        <v>29.000999999999998</v>
      </c>
      <c r="I77" s="11" t="s">
        <v>182</v>
      </c>
      <c r="J77" s="12">
        <f t="shared" si="15"/>
        <v>81.202</v>
      </c>
      <c r="K77" s="13">
        <f t="shared" si="16"/>
        <v>32.4808</v>
      </c>
      <c r="L77" s="13">
        <f t="shared" si="17"/>
        <v>70.4008</v>
      </c>
      <c r="M77" s="9"/>
      <c r="N77" s="15" t="s">
        <v>131</v>
      </c>
      <c r="O77" s="9"/>
      <c r="P77" s="26" t="s">
        <v>292</v>
      </c>
    </row>
    <row r="78" spans="1:16" ht="23.25" customHeight="1">
      <c r="A78" s="17" t="s">
        <v>245</v>
      </c>
      <c r="B78" s="9" t="s">
        <v>71</v>
      </c>
      <c r="C78" s="9">
        <v>354</v>
      </c>
      <c r="D78" s="10">
        <f t="shared" si="12"/>
        <v>42.48</v>
      </c>
      <c r="E78" s="19">
        <v>67.89</v>
      </c>
      <c r="F78" s="11">
        <f t="shared" si="13"/>
        <v>40.734</v>
      </c>
      <c r="G78" s="19">
        <v>78.3</v>
      </c>
      <c r="H78" s="13">
        <f t="shared" si="14"/>
        <v>27.404999999999998</v>
      </c>
      <c r="I78" s="11" t="s">
        <v>163</v>
      </c>
      <c r="J78" s="12">
        <f t="shared" si="15"/>
        <v>69.472</v>
      </c>
      <c r="K78" s="13">
        <f t="shared" si="16"/>
        <v>27.7888</v>
      </c>
      <c r="L78" s="13">
        <f t="shared" si="17"/>
        <v>70.2688</v>
      </c>
      <c r="M78" s="9"/>
      <c r="N78" s="15" t="s">
        <v>131</v>
      </c>
      <c r="O78" s="9"/>
      <c r="P78" s="26" t="s">
        <v>292</v>
      </c>
    </row>
    <row r="79" spans="1:16" ht="23.25" customHeight="1">
      <c r="A79" s="17" t="s">
        <v>193</v>
      </c>
      <c r="B79" s="9" t="s">
        <v>42</v>
      </c>
      <c r="C79" s="9">
        <v>328</v>
      </c>
      <c r="D79" s="10">
        <f t="shared" si="12"/>
        <v>39.36</v>
      </c>
      <c r="E79" s="11" t="s">
        <v>194</v>
      </c>
      <c r="F79" s="11">
        <f t="shared" si="13"/>
        <v>49.727999999999994</v>
      </c>
      <c r="G79" s="11" t="s">
        <v>195</v>
      </c>
      <c r="H79" s="13">
        <f t="shared" si="14"/>
        <v>25.6025</v>
      </c>
      <c r="I79" s="11" t="s">
        <v>163</v>
      </c>
      <c r="J79" s="12">
        <f t="shared" si="15"/>
        <v>76.6635</v>
      </c>
      <c r="K79" s="13">
        <f t="shared" si="16"/>
        <v>30.6654</v>
      </c>
      <c r="L79" s="13">
        <f t="shared" si="17"/>
        <v>70.0254</v>
      </c>
      <c r="M79" s="7"/>
      <c r="N79" s="15" t="s">
        <v>131</v>
      </c>
      <c r="O79" s="9"/>
      <c r="P79" s="26" t="s">
        <v>292</v>
      </c>
    </row>
    <row r="80" spans="1:16" ht="23.25" customHeight="1">
      <c r="A80" s="17" t="s">
        <v>287</v>
      </c>
      <c r="B80" s="9" t="s">
        <v>112</v>
      </c>
      <c r="C80" s="9">
        <v>327</v>
      </c>
      <c r="D80" s="10">
        <f t="shared" si="12"/>
        <v>39.24</v>
      </c>
      <c r="E80" s="19">
        <v>79.89</v>
      </c>
      <c r="F80" s="11">
        <f t="shared" si="13"/>
        <v>47.934</v>
      </c>
      <c r="G80" s="19">
        <v>79.3</v>
      </c>
      <c r="H80" s="13">
        <f t="shared" si="14"/>
        <v>27.755</v>
      </c>
      <c r="I80" s="11" t="s">
        <v>182</v>
      </c>
      <c r="J80" s="12">
        <f t="shared" si="15"/>
        <v>76.356</v>
      </c>
      <c r="K80" s="13">
        <f t="shared" si="16"/>
        <v>30.5424</v>
      </c>
      <c r="L80" s="13">
        <f t="shared" si="17"/>
        <v>69.7824</v>
      </c>
      <c r="M80" s="9"/>
      <c r="N80" s="15" t="s">
        <v>131</v>
      </c>
      <c r="O80" s="9"/>
      <c r="P80" s="26" t="s">
        <v>292</v>
      </c>
    </row>
    <row r="81" spans="1:16" ht="23.25" customHeight="1">
      <c r="A81" s="17" t="s">
        <v>253</v>
      </c>
      <c r="B81" s="9" t="s">
        <v>80</v>
      </c>
      <c r="C81" s="9">
        <v>344</v>
      </c>
      <c r="D81" s="10">
        <f t="shared" si="12"/>
        <v>41.28</v>
      </c>
      <c r="E81" s="19">
        <v>71.88</v>
      </c>
      <c r="F81" s="11">
        <f t="shared" si="13"/>
        <v>43.12799999999999</v>
      </c>
      <c r="G81" s="19">
        <v>74.9</v>
      </c>
      <c r="H81" s="13">
        <f t="shared" si="14"/>
        <v>26.215</v>
      </c>
      <c r="I81" s="11" t="s">
        <v>237</v>
      </c>
      <c r="J81" s="12">
        <f t="shared" si="15"/>
        <v>71.00999999999999</v>
      </c>
      <c r="K81" s="13">
        <f t="shared" si="16"/>
        <v>28.403999999999996</v>
      </c>
      <c r="L81" s="13">
        <f t="shared" si="17"/>
        <v>69.684</v>
      </c>
      <c r="M81" s="9"/>
      <c r="N81" s="15" t="s">
        <v>131</v>
      </c>
      <c r="O81" s="9"/>
      <c r="P81" s="26" t="s">
        <v>292</v>
      </c>
    </row>
    <row r="82" spans="1:16" ht="23.25" customHeight="1">
      <c r="A82" s="17" t="s">
        <v>204</v>
      </c>
      <c r="B82" s="9" t="s">
        <v>45</v>
      </c>
      <c r="C82" s="9">
        <v>295</v>
      </c>
      <c r="D82" s="10">
        <f t="shared" si="12"/>
        <v>35.4</v>
      </c>
      <c r="E82" s="11" t="s">
        <v>306</v>
      </c>
      <c r="F82" s="11">
        <f t="shared" si="13"/>
        <v>55.134</v>
      </c>
      <c r="G82" s="11" t="s">
        <v>205</v>
      </c>
      <c r="H82" s="13">
        <f t="shared" si="14"/>
        <v>27.054999999999996</v>
      </c>
      <c r="I82" s="11" t="s">
        <v>169</v>
      </c>
      <c r="J82" s="12">
        <f t="shared" si="15"/>
        <v>85.189</v>
      </c>
      <c r="K82" s="13">
        <f t="shared" si="16"/>
        <v>34.0756</v>
      </c>
      <c r="L82" s="13">
        <f t="shared" si="17"/>
        <v>69.4756</v>
      </c>
      <c r="M82" s="9"/>
      <c r="N82" s="15" t="s">
        <v>131</v>
      </c>
      <c r="O82" s="9"/>
      <c r="P82" s="26" t="s">
        <v>292</v>
      </c>
    </row>
    <row r="83" spans="1:16" ht="23.25" customHeight="1">
      <c r="A83" s="17" t="s">
        <v>279</v>
      </c>
      <c r="B83" s="9" t="s">
        <v>105</v>
      </c>
      <c r="C83" s="9">
        <v>292</v>
      </c>
      <c r="D83" s="10">
        <f t="shared" si="12"/>
        <v>35.04</v>
      </c>
      <c r="E83" s="19">
        <v>91.89</v>
      </c>
      <c r="F83" s="11">
        <f t="shared" si="13"/>
        <v>55.134</v>
      </c>
      <c r="G83" s="19">
        <v>86.26</v>
      </c>
      <c r="H83" s="13">
        <f t="shared" si="14"/>
        <v>30.191</v>
      </c>
      <c r="I83" s="11" t="s">
        <v>175</v>
      </c>
      <c r="J83" s="12">
        <f t="shared" si="15"/>
        <v>85.658</v>
      </c>
      <c r="K83" s="13">
        <f t="shared" si="16"/>
        <v>34.263200000000005</v>
      </c>
      <c r="L83" s="13">
        <f t="shared" si="17"/>
        <v>69.3032</v>
      </c>
      <c r="M83" s="9"/>
      <c r="N83" s="15" t="s">
        <v>131</v>
      </c>
      <c r="O83" s="15"/>
      <c r="P83" s="26" t="s">
        <v>312</v>
      </c>
    </row>
    <row r="84" spans="1:16" ht="23.25" customHeight="1">
      <c r="A84" s="17" t="s">
        <v>229</v>
      </c>
      <c r="B84" s="9" t="s">
        <v>57</v>
      </c>
      <c r="C84" s="9">
        <v>310</v>
      </c>
      <c r="D84" s="10">
        <f t="shared" si="12"/>
        <v>37.199999999999996</v>
      </c>
      <c r="E84" s="11" t="s">
        <v>308</v>
      </c>
      <c r="F84" s="11">
        <f t="shared" si="13"/>
        <v>50.333999999999996</v>
      </c>
      <c r="G84" s="11" t="s">
        <v>230</v>
      </c>
      <c r="H84" s="13">
        <f t="shared" si="14"/>
        <v>28.909999999999997</v>
      </c>
      <c r="I84" s="11" t="s">
        <v>189</v>
      </c>
      <c r="J84" s="12">
        <f t="shared" si="15"/>
        <v>80.244</v>
      </c>
      <c r="K84" s="13">
        <f t="shared" si="16"/>
        <v>32.0976</v>
      </c>
      <c r="L84" s="13">
        <f t="shared" si="17"/>
        <v>69.29759999999999</v>
      </c>
      <c r="M84" s="7"/>
      <c r="N84" s="15" t="s">
        <v>131</v>
      </c>
      <c r="O84" s="9"/>
      <c r="P84" s="26" t="s">
        <v>312</v>
      </c>
    </row>
    <row r="85" spans="1:16" ht="23.25" customHeight="1">
      <c r="A85" s="17" t="s">
        <v>173</v>
      </c>
      <c r="B85" s="9" t="s">
        <v>8</v>
      </c>
      <c r="C85" s="9">
        <v>305</v>
      </c>
      <c r="D85" s="10">
        <f t="shared" si="12"/>
        <v>36.6</v>
      </c>
      <c r="E85" s="11" t="s">
        <v>298</v>
      </c>
      <c r="F85" s="11">
        <f t="shared" si="13"/>
        <v>52.134</v>
      </c>
      <c r="G85" s="11" t="s">
        <v>174</v>
      </c>
      <c r="H85" s="13">
        <f t="shared" si="14"/>
        <v>29.259999999999994</v>
      </c>
      <c r="I85" s="11" t="s">
        <v>175</v>
      </c>
      <c r="J85" s="12">
        <f t="shared" si="15"/>
        <v>81.72699999999999</v>
      </c>
      <c r="K85" s="13">
        <f t="shared" si="16"/>
        <v>32.690799999999996</v>
      </c>
      <c r="L85" s="13">
        <f t="shared" si="17"/>
        <v>69.29079999999999</v>
      </c>
      <c r="M85" s="7"/>
      <c r="N85" s="7"/>
      <c r="O85" s="15" t="s">
        <v>131</v>
      </c>
      <c r="P85" s="26" t="s">
        <v>312</v>
      </c>
    </row>
    <row r="86" spans="1:16" ht="23.25" customHeight="1">
      <c r="A86" s="17" t="s">
        <v>261</v>
      </c>
      <c r="B86" s="9" t="s">
        <v>88</v>
      </c>
      <c r="C86" s="9">
        <v>320</v>
      </c>
      <c r="D86" s="10">
        <f t="shared" si="12"/>
        <v>38.4</v>
      </c>
      <c r="E86" s="19">
        <v>77.88</v>
      </c>
      <c r="F86" s="11">
        <f t="shared" si="13"/>
        <v>46.727999999999994</v>
      </c>
      <c r="G86" s="19">
        <v>79.3</v>
      </c>
      <c r="H86" s="13">
        <f t="shared" si="14"/>
        <v>27.755</v>
      </c>
      <c r="I86" s="11" t="s">
        <v>186</v>
      </c>
      <c r="J86" s="12">
        <f t="shared" si="15"/>
        <v>77.14999999999999</v>
      </c>
      <c r="K86" s="13">
        <f t="shared" si="16"/>
        <v>30.86</v>
      </c>
      <c r="L86" s="13">
        <f t="shared" si="17"/>
        <v>69.25999999999999</v>
      </c>
      <c r="M86" s="9"/>
      <c r="N86" s="9"/>
      <c r="O86" s="15" t="s">
        <v>131</v>
      </c>
      <c r="P86" s="26" t="s">
        <v>312</v>
      </c>
    </row>
    <row r="87" spans="1:16" ht="23.25" customHeight="1">
      <c r="A87" s="17" t="s">
        <v>284</v>
      </c>
      <c r="B87" s="9" t="s">
        <v>110</v>
      </c>
      <c r="C87" s="9">
        <v>312</v>
      </c>
      <c r="D87" s="10">
        <f t="shared" si="12"/>
        <v>37.44</v>
      </c>
      <c r="E87" s="19">
        <v>74.89</v>
      </c>
      <c r="F87" s="11">
        <f t="shared" si="13"/>
        <v>44.934</v>
      </c>
      <c r="G87" s="19">
        <v>84</v>
      </c>
      <c r="H87" s="13">
        <f t="shared" si="14"/>
        <v>29.4</v>
      </c>
      <c r="I87" s="11" t="s">
        <v>285</v>
      </c>
      <c r="J87" s="12">
        <f t="shared" si="15"/>
        <v>79.001</v>
      </c>
      <c r="K87" s="13">
        <f t="shared" si="16"/>
        <v>31.600400000000004</v>
      </c>
      <c r="L87" s="13">
        <f t="shared" si="17"/>
        <v>69.0404</v>
      </c>
      <c r="M87" s="9"/>
      <c r="N87" s="9"/>
      <c r="O87" s="15" t="s">
        <v>131</v>
      </c>
      <c r="P87" s="26" t="s">
        <v>312</v>
      </c>
    </row>
    <row r="88" spans="1:16" ht="23.25" customHeight="1">
      <c r="A88" s="17" t="s">
        <v>243</v>
      </c>
      <c r="B88" s="9" t="s">
        <v>70</v>
      </c>
      <c r="C88" s="9">
        <v>295</v>
      </c>
      <c r="D88" s="10">
        <f t="shared" si="12"/>
        <v>35.4</v>
      </c>
      <c r="E88" s="19">
        <v>84.89</v>
      </c>
      <c r="F88" s="11">
        <f t="shared" si="13"/>
        <v>50.934</v>
      </c>
      <c r="G88" s="19">
        <v>83</v>
      </c>
      <c r="H88" s="13">
        <f t="shared" si="14"/>
        <v>29.049999999999997</v>
      </c>
      <c r="I88" s="11" t="s">
        <v>244</v>
      </c>
      <c r="J88" s="12">
        <f t="shared" si="15"/>
        <v>83.984</v>
      </c>
      <c r="K88" s="13">
        <f t="shared" si="16"/>
        <v>33.5936</v>
      </c>
      <c r="L88" s="13">
        <f t="shared" si="17"/>
        <v>68.9936</v>
      </c>
      <c r="M88" s="9"/>
      <c r="N88" s="9"/>
      <c r="O88" s="15" t="s">
        <v>131</v>
      </c>
      <c r="P88" s="26" t="s">
        <v>312</v>
      </c>
    </row>
    <row r="89" spans="1:16" ht="23.25" customHeight="1">
      <c r="A89" s="17" t="s">
        <v>267</v>
      </c>
      <c r="B89" s="9" t="s">
        <v>94</v>
      </c>
      <c r="C89" s="9">
        <v>328</v>
      </c>
      <c r="D89" s="10">
        <f t="shared" si="12"/>
        <v>39.36</v>
      </c>
      <c r="E89" s="19">
        <v>72.3</v>
      </c>
      <c r="F89" s="11">
        <f t="shared" si="13"/>
        <v>43.379999999999995</v>
      </c>
      <c r="G89" s="19">
        <v>79.8</v>
      </c>
      <c r="H89" s="13">
        <f t="shared" si="14"/>
        <v>27.929999999999996</v>
      </c>
      <c r="I89" s="11" t="s">
        <v>186</v>
      </c>
      <c r="J89" s="12">
        <f t="shared" si="15"/>
        <v>73.97699999999999</v>
      </c>
      <c r="K89" s="13">
        <f t="shared" si="16"/>
        <v>29.590799999999998</v>
      </c>
      <c r="L89" s="13">
        <f t="shared" si="17"/>
        <v>68.9508</v>
      </c>
      <c r="M89" s="9"/>
      <c r="N89" s="9"/>
      <c r="O89" s="15" t="s">
        <v>131</v>
      </c>
      <c r="P89" s="26" t="s">
        <v>312</v>
      </c>
    </row>
    <row r="90" spans="1:16" ht="23.25" customHeight="1">
      <c r="A90" s="17" t="s">
        <v>282</v>
      </c>
      <c r="B90" s="9" t="s">
        <v>108</v>
      </c>
      <c r="C90" s="9">
        <v>314</v>
      </c>
      <c r="D90" s="10">
        <f t="shared" si="12"/>
        <v>37.68</v>
      </c>
      <c r="E90" s="19">
        <v>79.8</v>
      </c>
      <c r="F90" s="11">
        <f t="shared" si="13"/>
        <v>47.879999999999995</v>
      </c>
      <c r="G90" s="19">
        <v>80.3</v>
      </c>
      <c r="H90" s="13">
        <f t="shared" si="14"/>
        <v>28.104999999999997</v>
      </c>
      <c r="I90" s="11" t="s">
        <v>182</v>
      </c>
      <c r="J90" s="12">
        <f t="shared" si="15"/>
        <v>76.65199999999999</v>
      </c>
      <c r="K90" s="13">
        <f t="shared" si="16"/>
        <v>30.660799999999995</v>
      </c>
      <c r="L90" s="13">
        <f t="shared" si="17"/>
        <v>68.3408</v>
      </c>
      <c r="M90" s="9"/>
      <c r="N90" s="9"/>
      <c r="O90" s="15" t="s">
        <v>131</v>
      </c>
      <c r="P90" s="26" t="s">
        <v>312</v>
      </c>
    </row>
    <row r="91" spans="1:16" ht="23.25" customHeight="1">
      <c r="A91" s="17" t="s">
        <v>264</v>
      </c>
      <c r="B91" s="9" t="s">
        <v>91</v>
      </c>
      <c r="C91" s="9">
        <v>335</v>
      </c>
      <c r="D91" s="10">
        <f t="shared" si="12"/>
        <v>40.199999999999996</v>
      </c>
      <c r="E91" s="19">
        <v>69.89</v>
      </c>
      <c r="F91" s="11">
        <f t="shared" si="13"/>
        <v>41.934</v>
      </c>
      <c r="G91" s="19">
        <v>76.3</v>
      </c>
      <c r="H91" s="13">
        <f t="shared" si="14"/>
        <v>26.705</v>
      </c>
      <c r="I91" s="11" t="s">
        <v>182</v>
      </c>
      <c r="J91" s="12">
        <f t="shared" si="15"/>
        <v>69.306</v>
      </c>
      <c r="K91" s="13">
        <f t="shared" si="16"/>
        <v>27.7224</v>
      </c>
      <c r="L91" s="13">
        <f t="shared" si="17"/>
        <v>67.9224</v>
      </c>
      <c r="M91" s="9"/>
      <c r="N91" s="9"/>
      <c r="O91" s="15" t="s">
        <v>131</v>
      </c>
      <c r="P91" s="26" t="s">
        <v>312</v>
      </c>
    </row>
    <row r="92" spans="1:16" ht="23.25" customHeight="1">
      <c r="A92" s="17" t="s">
        <v>275</v>
      </c>
      <c r="B92" s="9" t="s">
        <v>101</v>
      </c>
      <c r="C92" s="9">
        <v>324</v>
      </c>
      <c r="D92" s="10">
        <f t="shared" si="12"/>
        <v>38.879999999999995</v>
      </c>
      <c r="E92" s="19">
        <v>71.89</v>
      </c>
      <c r="F92" s="11">
        <f t="shared" si="13"/>
        <v>43.134</v>
      </c>
      <c r="G92" s="19">
        <v>78.46</v>
      </c>
      <c r="H92" s="13">
        <f t="shared" si="14"/>
        <v>27.460999999999995</v>
      </c>
      <c r="I92" s="11" t="s">
        <v>237</v>
      </c>
      <c r="J92" s="12">
        <f t="shared" si="15"/>
        <v>72.262</v>
      </c>
      <c r="K92" s="13">
        <f t="shared" si="16"/>
        <v>28.9048</v>
      </c>
      <c r="L92" s="13">
        <f t="shared" si="17"/>
        <v>67.78479999999999</v>
      </c>
      <c r="M92" s="9"/>
      <c r="N92" s="9"/>
      <c r="O92" s="9"/>
      <c r="P92" s="26" t="s">
        <v>312</v>
      </c>
    </row>
    <row r="93" spans="1:16" ht="23.25" customHeight="1">
      <c r="A93" s="17" t="s">
        <v>289</v>
      </c>
      <c r="B93" s="9" t="s">
        <v>114</v>
      </c>
      <c r="C93" s="9">
        <v>301</v>
      </c>
      <c r="D93" s="10">
        <f t="shared" si="12"/>
        <v>36.12</v>
      </c>
      <c r="E93" s="19">
        <v>87.89</v>
      </c>
      <c r="F93" s="11">
        <f t="shared" si="13"/>
        <v>52.734</v>
      </c>
      <c r="G93" s="19">
        <v>74.59</v>
      </c>
      <c r="H93" s="13">
        <f t="shared" si="14"/>
        <v>26.1065</v>
      </c>
      <c r="I93" s="11" t="s">
        <v>203</v>
      </c>
      <c r="J93" s="12">
        <f t="shared" si="15"/>
        <v>78.8405</v>
      </c>
      <c r="K93" s="13">
        <f t="shared" si="16"/>
        <v>31.536200000000004</v>
      </c>
      <c r="L93" s="13">
        <f t="shared" si="17"/>
        <v>67.6562</v>
      </c>
      <c r="M93" s="9"/>
      <c r="N93" s="9"/>
      <c r="O93" s="15" t="s">
        <v>131</v>
      </c>
      <c r="P93" s="26" t="s">
        <v>312</v>
      </c>
    </row>
    <row r="94" spans="1:16" ht="23.25" customHeight="1">
      <c r="A94" s="17" t="s">
        <v>281</v>
      </c>
      <c r="B94" s="9" t="s">
        <v>107</v>
      </c>
      <c r="C94" s="9">
        <v>300</v>
      </c>
      <c r="D94" s="10">
        <f t="shared" si="12"/>
        <v>36</v>
      </c>
      <c r="E94" s="19">
        <v>81</v>
      </c>
      <c r="F94" s="11">
        <f t="shared" si="13"/>
        <v>48.6</v>
      </c>
      <c r="G94" s="19">
        <v>79.16</v>
      </c>
      <c r="H94" s="13">
        <f t="shared" si="14"/>
        <v>27.705999999999996</v>
      </c>
      <c r="I94" s="11" t="s">
        <v>186</v>
      </c>
      <c r="J94" s="12">
        <f t="shared" si="15"/>
        <v>78.973</v>
      </c>
      <c r="K94" s="13">
        <f t="shared" si="16"/>
        <v>31.5892</v>
      </c>
      <c r="L94" s="13">
        <f t="shared" si="17"/>
        <v>67.5892</v>
      </c>
      <c r="M94" s="9"/>
      <c r="N94" s="9"/>
      <c r="O94" s="9"/>
      <c r="P94" s="26" t="s">
        <v>312</v>
      </c>
    </row>
    <row r="95" spans="1:16" ht="23.25" customHeight="1">
      <c r="A95" s="17" t="s">
        <v>238</v>
      </c>
      <c r="B95" s="9" t="s">
        <v>64</v>
      </c>
      <c r="C95" s="9">
        <v>315</v>
      </c>
      <c r="D95" s="10">
        <f t="shared" si="12"/>
        <v>37.8</v>
      </c>
      <c r="E95" s="19">
        <v>76.88</v>
      </c>
      <c r="F95" s="11">
        <f t="shared" si="13"/>
        <v>46.12799999999999</v>
      </c>
      <c r="G95" s="19">
        <v>79.75</v>
      </c>
      <c r="H95" s="13">
        <f t="shared" si="14"/>
        <v>27.912499999999998</v>
      </c>
      <c r="I95" s="11" t="s">
        <v>175</v>
      </c>
      <c r="J95" s="12">
        <f t="shared" si="15"/>
        <v>74.37349999999999</v>
      </c>
      <c r="K95" s="13">
        <f t="shared" si="16"/>
        <v>29.749399999999998</v>
      </c>
      <c r="L95" s="13">
        <f t="shared" si="17"/>
        <v>67.54939999999999</v>
      </c>
      <c r="M95" s="9"/>
      <c r="N95" s="9"/>
      <c r="O95" s="15" t="s">
        <v>131</v>
      </c>
      <c r="P95" s="26" t="s">
        <v>312</v>
      </c>
    </row>
    <row r="96" spans="1:16" ht="23.25" customHeight="1">
      <c r="A96" s="17" t="s">
        <v>274</v>
      </c>
      <c r="B96" s="9" t="s">
        <v>100</v>
      </c>
      <c r="C96" s="9">
        <v>317</v>
      </c>
      <c r="D96" s="10">
        <f t="shared" si="12"/>
        <v>38.04</v>
      </c>
      <c r="E96" s="19">
        <v>75.8</v>
      </c>
      <c r="F96" s="11">
        <f t="shared" si="13"/>
        <v>45.48</v>
      </c>
      <c r="G96" s="19">
        <v>79.2</v>
      </c>
      <c r="H96" s="13">
        <f t="shared" si="14"/>
        <v>27.72</v>
      </c>
      <c r="I96" s="11" t="s">
        <v>203</v>
      </c>
      <c r="J96" s="12">
        <f t="shared" si="15"/>
        <v>73.19999999999999</v>
      </c>
      <c r="K96" s="13">
        <f t="shared" si="16"/>
        <v>29.279999999999998</v>
      </c>
      <c r="L96" s="13">
        <f t="shared" si="17"/>
        <v>67.32</v>
      </c>
      <c r="M96" s="9"/>
      <c r="N96" s="9"/>
      <c r="O96" s="15" t="s">
        <v>131</v>
      </c>
      <c r="P96" s="26" t="s">
        <v>312</v>
      </c>
    </row>
    <row r="97" spans="1:16" ht="23.25" customHeight="1">
      <c r="A97" s="17" t="s">
        <v>265</v>
      </c>
      <c r="B97" s="9" t="s">
        <v>92</v>
      </c>
      <c r="C97" s="9">
        <v>301</v>
      </c>
      <c r="D97" s="10">
        <f t="shared" si="12"/>
        <v>36.12</v>
      </c>
      <c r="E97" s="19">
        <v>81.89</v>
      </c>
      <c r="F97" s="11">
        <f t="shared" si="13"/>
        <v>49.134</v>
      </c>
      <c r="G97" s="19">
        <v>75.6</v>
      </c>
      <c r="H97" s="13">
        <f t="shared" si="14"/>
        <v>26.459999999999997</v>
      </c>
      <c r="I97" s="11" t="s">
        <v>199</v>
      </c>
      <c r="J97" s="12">
        <f t="shared" si="15"/>
        <v>77.92699999999999</v>
      </c>
      <c r="K97" s="13">
        <f t="shared" si="16"/>
        <v>31.1708</v>
      </c>
      <c r="L97" s="13">
        <f t="shared" si="17"/>
        <v>67.29079999999999</v>
      </c>
      <c r="M97" s="9"/>
      <c r="N97" s="9"/>
      <c r="O97" s="15" t="s">
        <v>131</v>
      </c>
      <c r="P97" s="26" t="s">
        <v>312</v>
      </c>
    </row>
    <row r="98" spans="1:16" ht="23.25" customHeight="1">
      <c r="A98" s="17" t="s">
        <v>286</v>
      </c>
      <c r="B98" s="9" t="s">
        <v>111</v>
      </c>
      <c r="C98" s="9">
        <v>325</v>
      </c>
      <c r="D98" s="10">
        <f aca="true" t="shared" si="18" ref="D98:D117">C98*0.12</f>
        <v>39</v>
      </c>
      <c r="E98" s="19">
        <v>69.88</v>
      </c>
      <c r="F98" s="11">
        <f aca="true" t="shared" si="19" ref="F98:F117">E98*0.6</f>
        <v>41.928</v>
      </c>
      <c r="G98" s="19">
        <v>80.3</v>
      </c>
      <c r="H98" s="13">
        <f aca="true" t="shared" si="20" ref="H98:H117">G98*0.35</f>
        <v>28.104999999999997</v>
      </c>
      <c r="I98" s="11" t="s">
        <v>182</v>
      </c>
      <c r="J98" s="12">
        <f aca="true" t="shared" si="21" ref="J98:J117">F98+H98+I98</f>
        <v>70.69999999999999</v>
      </c>
      <c r="K98" s="13">
        <f aca="true" t="shared" si="22" ref="K98:K117">J98*0.4</f>
        <v>28.279999999999998</v>
      </c>
      <c r="L98" s="13">
        <f aca="true" t="shared" si="23" ref="L98:L117">D98+K98</f>
        <v>67.28</v>
      </c>
      <c r="M98" s="9"/>
      <c r="N98" s="9"/>
      <c r="O98" s="9"/>
      <c r="P98" s="26" t="s">
        <v>312</v>
      </c>
    </row>
    <row r="99" spans="1:16" ht="23.25" customHeight="1">
      <c r="A99" s="17" t="s">
        <v>277</v>
      </c>
      <c r="B99" s="9" t="s">
        <v>103</v>
      </c>
      <c r="C99" s="9">
        <v>309</v>
      </c>
      <c r="D99" s="10">
        <f t="shared" si="18"/>
        <v>37.08</v>
      </c>
      <c r="E99" s="19">
        <v>81.8</v>
      </c>
      <c r="F99" s="11">
        <f t="shared" si="19"/>
        <v>49.08</v>
      </c>
      <c r="G99" s="19">
        <v>70.93</v>
      </c>
      <c r="H99" s="13">
        <f t="shared" si="20"/>
        <v>24.8255</v>
      </c>
      <c r="I99" s="11" t="s">
        <v>182</v>
      </c>
      <c r="J99" s="12">
        <f t="shared" si="21"/>
        <v>74.5725</v>
      </c>
      <c r="K99" s="13">
        <f t="shared" si="22"/>
        <v>29.829000000000004</v>
      </c>
      <c r="L99" s="13">
        <f t="shared" si="23"/>
        <v>66.909</v>
      </c>
      <c r="M99" s="9"/>
      <c r="N99" s="9"/>
      <c r="O99" s="9"/>
      <c r="P99" s="26" t="s">
        <v>312</v>
      </c>
    </row>
    <row r="100" spans="1:16" ht="23.25" customHeight="1">
      <c r="A100" s="17" t="s">
        <v>176</v>
      </c>
      <c r="B100" s="9" t="s">
        <v>9</v>
      </c>
      <c r="C100" s="9">
        <v>324</v>
      </c>
      <c r="D100" s="10">
        <f t="shared" si="18"/>
        <v>38.879999999999995</v>
      </c>
      <c r="E100" s="11" t="s">
        <v>177</v>
      </c>
      <c r="F100" s="11">
        <f t="shared" si="19"/>
        <v>40.727999999999994</v>
      </c>
      <c r="G100" s="11" t="s">
        <v>178</v>
      </c>
      <c r="H100" s="13">
        <f t="shared" si="20"/>
        <v>27.159999999999997</v>
      </c>
      <c r="I100" s="11" t="s">
        <v>179</v>
      </c>
      <c r="J100" s="12">
        <f t="shared" si="21"/>
        <v>69.88799999999999</v>
      </c>
      <c r="K100" s="13">
        <f t="shared" si="22"/>
        <v>27.955199999999998</v>
      </c>
      <c r="L100" s="13">
        <f t="shared" si="23"/>
        <v>66.83519999999999</v>
      </c>
      <c r="M100" s="7"/>
      <c r="N100" s="9"/>
      <c r="O100" s="15" t="s">
        <v>131</v>
      </c>
      <c r="P100" s="26" t="s">
        <v>312</v>
      </c>
    </row>
    <row r="101" spans="1:16" ht="23.25" customHeight="1">
      <c r="A101" s="17" t="s">
        <v>272</v>
      </c>
      <c r="B101" s="9" t="s">
        <v>98</v>
      </c>
      <c r="C101" s="9">
        <v>314</v>
      </c>
      <c r="D101" s="10">
        <f t="shared" si="18"/>
        <v>37.68</v>
      </c>
      <c r="E101" s="19">
        <v>77.88</v>
      </c>
      <c r="F101" s="11">
        <f t="shared" si="19"/>
        <v>46.727999999999994</v>
      </c>
      <c r="G101" s="19">
        <v>72.47</v>
      </c>
      <c r="H101" s="13">
        <f t="shared" si="20"/>
        <v>25.3645</v>
      </c>
      <c r="I101" s="11" t="s">
        <v>182</v>
      </c>
      <c r="J101" s="12">
        <f t="shared" si="21"/>
        <v>72.7595</v>
      </c>
      <c r="K101" s="13">
        <f t="shared" si="22"/>
        <v>29.103800000000003</v>
      </c>
      <c r="L101" s="13">
        <f t="shared" si="23"/>
        <v>66.7838</v>
      </c>
      <c r="M101" s="9"/>
      <c r="N101" s="9"/>
      <c r="O101" s="15"/>
      <c r="P101" s="26" t="s">
        <v>312</v>
      </c>
    </row>
    <row r="102" spans="1:16" ht="23.25" customHeight="1">
      <c r="A102" s="17" t="s">
        <v>266</v>
      </c>
      <c r="B102" s="9" t="s">
        <v>93</v>
      </c>
      <c r="C102" s="9">
        <v>301</v>
      </c>
      <c r="D102" s="10">
        <f t="shared" si="18"/>
        <v>36.12</v>
      </c>
      <c r="E102" s="19">
        <v>70.89</v>
      </c>
      <c r="F102" s="11">
        <f t="shared" si="19"/>
        <v>42.534</v>
      </c>
      <c r="G102" s="19">
        <v>80.2</v>
      </c>
      <c r="H102" s="13">
        <f t="shared" si="20"/>
        <v>28.07</v>
      </c>
      <c r="I102" s="11" t="s">
        <v>169</v>
      </c>
      <c r="J102" s="12">
        <f t="shared" si="21"/>
        <v>73.604</v>
      </c>
      <c r="K102" s="13">
        <f t="shared" si="22"/>
        <v>29.4416</v>
      </c>
      <c r="L102" s="13">
        <f t="shared" si="23"/>
        <v>65.5616</v>
      </c>
      <c r="M102" s="9"/>
      <c r="N102" s="9"/>
      <c r="O102" s="9"/>
      <c r="P102" s="26" t="s">
        <v>312</v>
      </c>
    </row>
    <row r="103" spans="1:16" ht="23.25" customHeight="1">
      <c r="A103" s="17" t="s">
        <v>263</v>
      </c>
      <c r="B103" s="9" t="s">
        <v>90</v>
      </c>
      <c r="C103" s="9">
        <v>341</v>
      </c>
      <c r="D103" s="10">
        <f t="shared" si="18"/>
        <v>40.92</v>
      </c>
      <c r="E103" s="19">
        <v>52.88</v>
      </c>
      <c r="F103" s="11">
        <f t="shared" si="19"/>
        <v>31.728</v>
      </c>
      <c r="G103" s="19">
        <v>80.59</v>
      </c>
      <c r="H103" s="13">
        <f t="shared" si="20"/>
        <v>28.2065</v>
      </c>
      <c r="I103" s="11" t="s">
        <v>175</v>
      </c>
      <c r="J103" s="12">
        <f t="shared" si="21"/>
        <v>60.2675</v>
      </c>
      <c r="K103" s="13">
        <f t="shared" si="22"/>
        <v>24.107</v>
      </c>
      <c r="L103" s="13">
        <f t="shared" si="23"/>
        <v>65.027</v>
      </c>
      <c r="M103" s="9"/>
      <c r="N103" s="9"/>
      <c r="O103" s="9"/>
      <c r="P103" s="26" t="s">
        <v>312</v>
      </c>
    </row>
    <row r="104" spans="1:16" ht="23.25" customHeight="1">
      <c r="A104" s="17" t="s">
        <v>234</v>
      </c>
      <c r="B104" s="9" t="s">
        <v>61</v>
      </c>
      <c r="C104" s="9">
        <v>291</v>
      </c>
      <c r="D104" s="10">
        <f t="shared" si="18"/>
        <v>34.92</v>
      </c>
      <c r="E104" s="19">
        <v>76.88</v>
      </c>
      <c r="F104" s="11">
        <f t="shared" si="19"/>
        <v>46.12799999999999</v>
      </c>
      <c r="G104" s="19">
        <v>80.86</v>
      </c>
      <c r="H104" s="13">
        <f t="shared" si="20"/>
        <v>28.301</v>
      </c>
      <c r="I104" s="11" t="s">
        <v>182</v>
      </c>
      <c r="J104" s="12">
        <f t="shared" si="21"/>
        <v>75.09599999999999</v>
      </c>
      <c r="K104" s="13">
        <f t="shared" si="22"/>
        <v>30.038399999999996</v>
      </c>
      <c r="L104" s="13">
        <f t="shared" si="23"/>
        <v>64.9584</v>
      </c>
      <c r="M104" s="9"/>
      <c r="N104" s="9"/>
      <c r="O104" s="9"/>
      <c r="P104" s="26" t="s">
        <v>312</v>
      </c>
    </row>
    <row r="105" spans="1:16" ht="23.25" customHeight="1">
      <c r="A105" s="17" t="s">
        <v>269</v>
      </c>
      <c r="B105" s="9" t="s">
        <v>76</v>
      </c>
      <c r="C105" s="9">
        <v>309</v>
      </c>
      <c r="D105" s="10">
        <f t="shared" si="18"/>
        <v>37.08</v>
      </c>
      <c r="E105" s="19">
        <v>66.89</v>
      </c>
      <c r="F105" s="11">
        <f t="shared" si="19"/>
        <v>40.134</v>
      </c>
      <c r="G105" s="19">
        <v>76.9</v>
      </c>
      <c r="H105" s="13">
        <f t="shared" si="20"/>
        <v>26.915</v>
      </c>
      <c r="I105" s="11" t="s">
        <v>175</v>
      </c>
      <c r="J105" s="12">
        <f t="shared" si="21"/>
        <v>67.382</v>
      </c>
      <c r="K105" s="13">
        <f t="shared" si="22"/>
        <v>26.952800000000003</v>
      </c>
      <c r="L105" s="13">
        <f t="shared" si="23"/>
        <v>64.03280000000001</v>
      </c>
      <c r="M105" s="9"/>
      <c r="N105" s="9"/>
      <c r="O105" s="15" t="s">
        <v>131</v>
      </c>
      <c r="P105" s="26" t="s">
        <v>312</v>
      </c>
    </row>
    <row r="106" spans="1:16" ht="23.25" customHeight="1">
      <c r="A106" s="17" t="s">
        <v>276</v>
      </c>
      <c r="B106" s="9" t="s">
        <v>102</v>
      </c>
      <c r="C106" s="9">
        <v>338</v>
      </c>
      <c r="D106" s="10">
        <f t="shared" si="18"/>
        <v>40.559999999999995</v>
      </c>
      <c r="E106" s="19">
        <v>51.89</v>
      </c>
      <c r="F106" s="11">
        <f t="shared" si="19"/>
        <v>31.134</v>
      </c>
      <c r="G106" s="19">
        <v>73.15</v>
      </c>
      <c r="H106" s="13">
        <f t="shared" si="20"/>
        <v>25.6025</v>
      </c>
      <c r="I106" s="11" t="s">
        <v>175</v>
      </c>
      <c r="J106" s="12">
        <f t="shared" si="21"/>
        <v>57.0695</v>
      </c>
      <c r="K106" s="13">
        <f t="shared" si="22"/>
        <v>22.8278</v>
      </c>
      <c r="L106" s="13">
        <f t="shared" si="23"/>
        <v>63.3878</v>
      </c>
      <c r="M106" s="9"/>
      <c r="N106" s="9"/>
      <c r="O106" s="15" t="s">
        <v>131</v>
      </c>
      <c r="P106" s="26" t="s">
        <v>312</v>
      </c>
    </row>
    <row r="107" spans="1:16" ht="23.25" customHeight="1">
      <c r="A107" s="17" t="s">
        <v>255</v>
      </c>
      <c r="B107" s="9" t="s">
        <v>82</v>
      </c>
      <c r="C107" s="9">
        <v>306</v>
      </c>
      <c r="D107" s="10">
        <f t="shared" si="18"/>
        <v>36.72</v>
      </c>
      <c r="E107" s="19">
        <v>61.88</v>
      </c>
      <c r="F107" s="11">
        <f t="shared" si="19"/>
        <v>37.128</v>
      </c>
      <c r="G107" s="19">
        <v>74.86</v>
      </c>
      <c r="H107" s="13">
        <f t="shared" si="20"/>
        <v>26.200999999999997</v>
      </c>
      <c r="I107" s="11" t="s">
        <v>182</v>
      </c>
      <c r="J107" s="12">
        <f t="shared" si="21"/>
        <v>63.995999999999995</v>
      </c>
      <c r="K107" s="13">
        <f t="shared" si="22"/>
        <v>25.598399999999998</v>
      </c>
      <c r="L107" s="13">
        <f t="shared" si="23"/>
        <v>62.3184</v>
      </c>
      <c r="M107" s="9"/>
      <c r="N107" s="9"/>
      <c r="O107" s="15" t="s">
        <v>316</v>
      </c>
      <c r="P107" s="26" t="s">
        <v>312</v>
      </c>
    </row>
    <row r="108" spans="1:16" ht="23.25" customHeight="1">
      <c r="A108" s="17" t="s">
        <v>187</v>
      </c>
      <c r="B108" s="9" t="s">
        <v>40</v>
      </c>
      <c r="C108" s="9">
        <v>295</v>
      </c>
      <c r="D108" s="10">
        <f t="shared" si="18"/>
        <v>35.4</v>
      </c>
      <c r="E108" s="11" t="s">
        <v>297</v>
      </c>
      <c r="F108" s="11">
        <f t="shared" si="19"/>
        <v>30.534</v>
      </c>
      <c r="G108" s="11" t="s">
        <v>188</v>
      </c>
      <c r="H108" s="13">
        <f t="shared" si="20"/>
        <v>27.229999999999997</v>
      </c>
      <c r="I108" s="11" t="s">
        <v>189</v>
      </c>
      <c r="J108" s="12">
        <f t="shared" si="21"/>
        <v>58.763999999999996</v>
      </c>
      <c r="K108" s="13">
        <f t="shared" si="22"/>
        <v>23.5056</v>
      </c>
      <c r="L108" s="13">
        <f t="shared" si="23"/>
        <v>58.9056</v>
      </c>
      <c r="M108" s="9"/>
      <c r="N108" s="7"/>
      <c r="O108" s="7"/>
      <c r="P108" s="26" t="s">
        <v>312</v>
      </c>
    </row>
    <row r="109" spans="1:16" ht="23.25" customHeight="1">
      <c r="A109" s="17" t="s">
        <v>248</v>
      </c>
      <c r="B109" s="9" t="s">
        <v>75</v>
      </c>
      <c r="C109" s="9">
        <v>301</v>
      </c>
      <c r="D109" s="10">
        <f t="shared" si="18"/>
        <v>36.12</v>
      </c>
      <c r="E109" s="19">
        <v>46.89</v>
      </c>
      <c r="F109" s="11">
        <f t="shared" si="19"/>
        <v>28.134</v>
      </c>
      <c r="G109" s="19">
        <v>75</v>
      </c>
      <c r="H109" s="13">
        <f t="shared" si="20"/>
        <v>26.25</v>
      </c>
      <c r="I109" s="11" t="s">
        <v>189</v>
      </c>
      <c r="J109" s="12">
        <f t="shared" si="21"/>
        <v>55.384</v>
      </c>
      <c r="K109" s="13">
        <f t="shared" si="22"/>
        <v>22.1536</v>
      </c>
      <c r="L109" s="13">
        <f t="shared" si="23"/>
        <v>58.2736</v>
      </c>
      <c r="M109" s="9"/>
      <c r="N109" s="9"/>
      <c r="O109" s="9"/>
      <c r="P109" s="26" t="s">
        <v>312</v>
      </c>
    </row>
    <row r="110" spans="1:16" ht="23.25" customHeight="1">
      <c r="A110" s="17" t="s">
        <v>293</v>
      </c>
      <c r="B110" s="9" t="s">
        <v>67</v>
      </c>
      <c r="C110" s="9">
        <v>294</v>
      </c>
      <c r="D110" s="10">
        <f t="shared" si="18"/>
        <v>35.28</v>
      </c>
      <c r="E110" s="19">
        <v>72.3</v>
      </c>
      <c r="F110" s="11">
        <f t="shared" si="19"/>
        <v>43.379999999999995</v>
      </c>
      <c r="G110" s="19">
        <v>74.2</v>
      </c>
      <c r="H110" s="13">
        <f t="shared" si="20"/>
        <v>25.97</v>
      </c>
      <c r="I110" s="18"/>
      <c r="J110" s="12">
        <f>F110+H110+I110</f>
        <v>69.35</v>
      </c>
      <c r="K110" s="13">
        <f t="shared" si="22"/>
        <v>27.74</v>
      </c>
      <c r="L110" s="13">
        <f>D110+K110</f>
        <v>63.019999999999996</v>
      </c>
      <c r="M110" s="16"/>
      <c r="N110" s="16"/>
      <c r="O110" s="16"/>
      <c r="P110" s="25" t="s">
        <v>295</v>
      </c>
    </row>
    <row r="111" spans="1:16" ht="23.25" customHeight="1">
      <c r="A111" s="17" t="s">
        <v>246</v>
      </c>
      <c r="B111" s="9" t="s">
        <v>72</v>
      </c>
      <c r="C111" s="9">
        <v>367</v>
      </c>
      <c r="D111" s="10">
        <f t="shared" si="18"/>
        <v>44.04</v>
      </c>
      <c r="E111" s="19"/>
      <c r="F111" s="11">
        <f t="shared" si="19"/>
        <v>0</v>
      </c>
      <c r="G111" s="19"/>
      <c r="H111" s="13">
        <f t="shared" si="20"/>
        <v>0</v>
      </c>
      <c r="I111" s="11">
        <v>-1</v>
      </c>
      <c r="J111" s="12">
        <f t="shared" si="21"/>
        <v>-1</v>
      </c>
      <c r="K111" s="13">
        <f t="shared" si="22"/>
        <v>-0.4</v>
      </c>
      <c r="L111" s="13">
        <f t="shared" si="23"/>
        <v>43.64</v>
      </c>
      <c r="M111" s="9"/>
      <c r="N111" s="9"/>
      <c r="O111" s="9"/>
      <c r="P111" s="9"/>
    </row>
    <row r="112" spans="1:16" ht="23.25" customHeight="1">
      <c r="A112" s="17" t="s">
        <v>283</v>
      </c>
      <c r="B112" s="9" t="s">
        <v>109</v>
      </c>
      <c r="C112" s="9">
        <v>316</v>
      </c>
      <c r="D112" s="10">
        <f t="shared" si="18"/>
        <v>37.92</v>
      </c>
      <c r="E112" s="19"/>
      <c r="F112" s="11">
        <f t="shared" si="19"/>
        <v>0</v>
      </c>
      <c r="G112" s="19"/>
      <c r="H112" s="13">
        <f t="shared" si="20"/>
        <v>0</v>
      </c>
      <c r="I112" s="11" t="s">
        <v>165</v>
      </c>
      <c r="J112" s="12">
        <f t="shared" si="21"/>
        <v>-1</v>
      </c>
      <c r="K112" s="13">
        <f t="shared" si="22"/>
        <v>-0.4</v>
      </c>
      <c r="L112" s="13">
        <f t="shared" si="23"/>
        <v>37.52</v>
      </c>
      <c r="M112" s="9"/>
      <c r="N112" s="9"/>
      <c r="O112" s="9"/>
      <c r="P112" s="9"/>
    </row>
    <row r="113" spans="1:16" ht="23.25" customHeight="1">
      <c r="A113" s="17" t="s">
        <v>258</v>
      </c>
      <c r="B113" s="9" t="s">
        <v>85</v>
      </c>
      <c r="C113" s="9">
        <v>306</v>
      </c>
      <c r="D113" s="10">
        <f t="shared" si="18"/>
        <v>36.72</v>
      </c>
      <c r="E113" s="19"/>
      <c r="F113" s="11">
        <f t="shared" si="19"/>
        <v>0</v>
      </c>
      <c r="G113" s="19"/>
      <c r="H113" s="13">
        <f t="shared" si="20"/>
        <v>0</v>
      </c>
      <c r="I113" s="11" t="s">
        <v>165</v>
      </c>
      <c r="J113" s="12">
        <f t="shared" si="21"/>
        <v>-1</v>
      </c>
      <c r="K113" s="13">
        <f t="shared" si="22"/>
        <v>-0.4</v>
      </c>
      <c r="L113" s="13">
        <f t="shared" si="23"/>
        <v>36.32</v>
      </c>
      <c r="M113" s="9"/>
      <c r="N113" s="9"/>
      <c r="O113" s="9"/>
      <c r="P113" s="9"/>
    </row>
    <row r="114" spans="1:16" ht="23.25" customHeight="1">
      <c r="A114" s="17" t="s">
        <v>235</v>
      </c>
      <c r="B114" s="9" t="s">
        <v>62</v>
      </c>
      <c r="C114" s="9">
        <v>302</v>
      </c>
      <c r="D114" s="10">
        <f t="shared" si="18"/>
        <v>36.24</v>
      </c>
      <c r="E114" s="19"/>
      <c r="F114" s="11">
        <f t="shared" si="19"/>
        <v>0</v>
      </c>
      <c r="G114" s="19"/>
      <c r="H114" s="13">
        <f t="shared" si="20"/>
        <v>0</v>
      </c>
      <c r="I114" s="11" t="s">
        <v>165</v>
      </c>
      <c r="J114" s="12">
        <f t="shared" si="21"/>
        <v>-1</v>
      </c>
      <c r="K114" s="13">
        <f t="shared" si="22"/>
        <v>-0.4</v>
      </c>
      <c r="L114" s="13">
        <f t="shared" si="23"/>
        <v>35.84</v>
      </c>
      <c r="M114" s="9"/>
      <c r="N114" s="9"/>
      <c r="O114" s="9"/>
      <c r="P114" s="9"/>
    </row>
    <row r="115" spans="1:16" ht="23.25" customHeight="1">
      <c r="A115" s="17" t="s">
        <v>164</v>
      </c>
      <c r="B115" s="9" t="s">
        <v>5</v>
      </c>
      <c r="C115" s="9">
        <v>298</v>
      </c>
      <c r="D115" s="10">
        <f t="shared" si="18"/>
        <v>35.76</v>
      </c>
      <c r="E115" s="11"/>
      <c r="F115" s="11">
        <f t="shared" si="19"/>
        <v>0</v>
      </c>
      <c r="G115" s="11"/>
      <c r="H115" s="13">
        <f t="shared" si="20"/>
        <v>0</v>
      </c>
      <c r="I115" s="11" t="s">
        <v>165</v>
      </c>
      <c r="J115" s="12">
        <f t="shared" si="21"/>
        <v>-1</v>
      </c>
      <c r="K115" s="13">
        <f t="shared" si="22"/>
        <v>-0.4</v>
      </c>
      <c r="L115" s="13">
        <f t="shared" si="23"/>
        <v>35.36</v>
      </c>
      <c r="M115" s="7"/>
      <c r="N115" s="9"/>
      <c r="O115" s="9"/>
      <c r="P115" s="8"/>
    </row>
    <row r="116" spans="1:16" ht="23.25" customHeight="1">
      <c r="A116" s="17" t="s">
        <v>254</v>
      </c>
      <c r="B116" s="9" t="s">
        <v>81</v>
      </c>
      <c r="C116" s="9">
        <v>297</v>
      </c>
      <c r="D116" s="10">
        <f t="shared" si="18"/>
        <v>35.64</v>
      </c>
      <c r="E116" s="19"/>
      <c r="F116" s="11">
        <f t="shared" si="19"/>
        <v>0</v>
      </c>
      <c r="G116" s="19"/>
      <c r="H116" s="13">
        <f t="shared" si="20"/>
        <v>0</v>
      </c>
      <c r="I116" s="11" t="s">
        <v>165</v>
      </c>
      <c r="J116" s="12">
        <f t="shared" si="21"/>
        <v>-1</v>
      </c>
      <c r="K116" s="13">
        <f t="shared" si="22"/>
        <v>-0.4</v>
      </c>
      <c r="L116" s="13">
        <f t="shared" si="23"/>
        <v>35.24</v>
      </c>
      <c r="M116" s="9"/>
      <c r="N116" s="9"/>
      <c r="O116" s="9"/>
      <c r="P116" s="9"/>
    </row>
    <row r="117" spans="1:16" ht="23.25" customHeight="1">
      <c r="A117" s="17" t="s">
        <v>206</v>
      </c>
      <c r="B117" s="9" t="s">
        <v>46</v>
      </c>
      <c r="C117" s="9">
        <v>294</v>
      </c>
      <c r="D117" s="10">
        <f t="shared" si="18"/>
        <v>35.28</v>
      </c>
      <c r="E117" s="11"/>
      <c r="F117" s="11">
        <f t="shared" si="19"/>
        <v>0</v>
      </c>
      <c r="G117" s="11"/>
      <c r="H117" s="13">
        <f t="shared" si="20"/>
        <v>0</v>
      </c>
      <c r="I117" s="11" t="s">
        <v>165</v>
      </c>
      <c r="J117" s="12">
        <f t="shared" si="21"/>
        <v>-1</v>
      </c>
      <c r="K117" s="13">
        <f t="shared" si="22"/>
        <v>-0.4</v>
      </c>
      <c r="L117" s="13">
        <f t="shared" si="23"/>
        <v>34.88</v>
      </c>
      <c r="M117" s="14"/>
      <c r="N117" s="7"/>
      <c r="O117" s="7"/>
      <c r="P117" s="8"/>
    </row>
    <row r="118" spans="1:16" ht="23.25" customHeight="1">
      <c r="A118" s="28"/>
      <c r="B118" s="29"/>
      <c r="C118" s="29"/>
      <c r="D118" s="30"/>
      <c r="E118" s="31"/>
      <c r="F118" s="31"/>
      <c r="G118" s="31"/>
      <c r="H118" s="32"/>
      <c r="I118" s="31"/>
      <c r="J118" s="33"/>
      <c r="K118" s="32"/>
      <c r="L118" s="32"/>
      <c r="M118" s="34"/>
      <c r="N118" s="35"/>
      <c r="O118" s="35"/>
      <c r="P118" s="36"/>
    </row>
    <row r="119" spans="1:16" ht="23.25" customHeight="1">
      <c r="A119" s="17" t="s">
        <v>291</v>
      </c>
      <c r="B119" s="9" t="s">
        <v>74</v>
      </c>
      <c r="C119" s="9">
        <v>421</v>
      </c>
      <c r="D119" s="10">
        <f>C119*0.12</f>
        <v>50.519999999999996</v>
      </c>
      <c r="E119" s="19">
        <v>53.89</v>
      </c>
      <c r="F119" s="11">
        <f>E119*0.6</f>
        <v>32.333999999999996</v>
      </c>
      <c r="G119" s="19">
        <v>87.33</v>
      </c>
      <c r="H119" s="13">
        <f>G119*0.35</f>
        <v>30.565499999999997</v>
      </c>
      <c r="I119" s="11">
        <v>4.667</v>
      </c>
      <c r="J119" s="12">
        <f>F119+H119+I119</f>
        <v>67.56649999999999</v>
      </c>
      <c r="K119" s="13">
        <f>J119*0.4</f>
        <v>27.0266</v>
      </c>
      <c r="L119" s="13">
        <f>D119+K119</f>
        <v>77.5466</v>
      </c>
      <c r="M119" s="9"/>
      <c r="N119" s="15" t="s">
        <v>316</v>
      </c>
      <c r="O119" s="9"/>
      <c r="P119" s="8" t="s">
        <v>310</v>
      </c>
    </row>
    <row r="120" spans="1:16" ht="23.25" customHeight="1">
      <c r="A120" s="28"/>
      <c r="B120" s="29"/>
      <c r="C120" s="29"/>
      <c r="D120" s="30"/>
      <c r="E120" s="41"/>
      <c r="F120" s="31"/>
      <c r="G120" s="41"/>
      <c r="H120" s="32"/>
      <c r="I120" s="31"/>
      <c r="J120" s="33"/>
      <c r="K120" s="32"/>
      <c r="L120" s="32"/>
      <c r="M120" s="29"/>
      <c r="N120" s="29"/>
      <c r="O120" s="29"/>
      <c r="P120" s="36"/>
    </row>
    <row r="121" spans="1:8" ht="23.25" customHeight="1">
      <c r="A121" s="42" t="s">
        <v>315</v>
      </c>
      <c r="F121" s="21"/>
      <c r="H121" s="21"/>
    </row>
    <row r="122" spans="1:9" ht="23.25" customHeight="1">
      <c r="A122" s="48" t="s">
        <v>313</v>
      </c>
      <c r="B122" s="49"/>
      <c r="C122" s="49"/>
      <c r="D122" s="49"/>
      <c r="E122" s="49"/>
      <c r="F122" s="49"/>
      <c r="G122" s="49"/>
      <c r="H122" s="49"/>
      <c r="I122" s="49"/>
    </row>
    <row r="123" spans="1:9" ht="23.25" customHeight="1">
      <c r="A123" s="48" t="s">
        <v>314</v>
      </c>
      <c r="B123" s="49"/>
      <c r="C123" s="49"/>
      <c r="D123" s="49"/>
      <c r="E123" s="49"/>
      <c r="F123" s="49"/>
      <c r="G123" s="49"/>
      <c r="H123" s="49"/>
      <c r="I123" s="49"/>
    </row>
    <row r="124" spans="1:9" ht="23.25" customHeight="1">
      <c r="A124" s="37" t="s">
        <v>321</v>
      </c>
      <c r="B124" s="38"/>
      <c r="C124" s="38"/>
      <c r="D124" s="38"/>
      <c r="E124" s="38"/>
      <c r="F124" s="38"/>
      <c r="G124" s="38"/>
      <c r="H124" s="38"/>
      <c r="I124" s="38"/>
    </row>
    <row r="125" spans="1:9" ht="23.25" customHeight="1">
      <c r="A125" s="39"/>
      <c r="B125" s="40"/>
      <c r="C125" s="40"/>
      <c r="D125" s="40"/>
      <c r="E125" s="40"/>
      <c r="F125" s="40"/>
      <c r="G125" s="40"/>
      <c r="H125" s="40"/>
      <c r="I125" s="40"/>
    </row>
  </sheetData>
  <mergeCells count="3">
    <mergeCell ref="A1:P1"/>
    <mergeCell ref="A122:I122"/>
    <mergeCell ref="A123:I123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2009-04-12T08:42:57Z</cp:lastPrinted>
  <dcterms:created xsi:type="dcterms:W3CDTF">2008-03-30T02:36:32Z</dcterms:created>
  <dcterms:modified xsi:type="dcterms:W3CDTF">2009-04-14T08:01:35Z</dcterms:modified>
  <cp:category/>
  <cp:version/>
  <cp:contentType/>
  <cp:contentStatus/>
</cp:coreProperties>
</file>